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 Cycling\Downloads\"/>
    </mc:Choice>
  </mc:AlternateContent>
  <bookViews>
    <workbookView xWindow="0" yWindow="0" windowWidth="20415" windowHeight="7680"/>
  </bookViews>
  <sheets>
    <sheet name="Expense Date" sheetId="1" r:id="rId1"/>
    <sheet name="Program &amp; Budget Codes" sheetId="2" r:id="rId2"/>
    <sheet name="Invoice Journal" sheetId="3" r:id="rId3"/>
  </sheets>
  <definedNames>
    <definedName name="ContractorFees">'Program &amp; Budget Codes'!$A$13:$A$19</definedName>
    <definedName name="ContractorReimbursement">'Program &amp; Budget Codes'!$A$22:$A$56</definedName>
    <definedName name="Program">'Program &amp; Budget Codes'!$A$2:$A$10</definedName>
  </definedNames>
  <calcPr calcId="152511"/>
</workbook>
</file>

<file path=xl/calcChain.xml><?xml version="1.0" encoding="utf-8"?>
<calcChain xmlns="http://schemas.openxmlformats.org/spreadsheetml/2006/main">
  <c r="J40" i="3" l="1"/>
  <c r="G40" i="3"/>
  <c r="E40" i="3"/>
  <c r="D40" i="3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G11" i="3"/>
  <c r="D11" i="3"/>
  <c r="F9" i="3"/>
  <c r="H9" i="3" s="1"/>
  <c r="J9" i="3" s="1"/>
  <c r="H8" i="3"/>
  <c r="J8" i="3" s="1"/>
  <c r="F8" i="3"/>
  <c r="F7" i="3"/>
  <c r="H7" i="3" s="1"/>
  <c r="F34" i="1"/>
  <c r="E34" i="1"/>
  <c r="G33" i="1"/>
  <c r="H33" i="1" s="1"/>
  <c r="G32" i="1"/>
  <c r="H32" i="1" s="1"/>
  <c r="G31" i="1"/>
  <c r="H31" i="1" s="1"/>
  <c r="G30" i="1"/>
  <c r="H30" i="1" s="1"/>
  <c r="G27" i="1"/>
  <c r="H27" i="1" s="1"/>
  <c r="G26" i="1"/>
  <c r="G24" i="1"/>
  <c r="H24" i="1" s="1"/>
  <c r="E20" i="1"/>
  <c r="H19" i="1"/>
  <c r="H20" i="1" s="1"/>
  <c r="G19" i="1"/>
  <c r="I18" i="1"/>
  <c r="H18" i="1"/>
  <c r="G18" i="1"/>
  <c r="H17" i="1"/>
  <c r="I17" i="1" s="1"/>
  <c r="G17" i="1"/>
  <c r="I16" i="1"/>
  <c r="I21" i="1" s="1"/>
  <c r="H16" i="1"/>
  <c r="G16" i="1"/>
  <c r="G15" i="1"/>
  <c r="G20" i="1" s="1"/>
  <c r="H34" i="1" l="1"/>
  <c r="H11" i="3"/>
  <c r="J7" i="3"/>
  <c r="J11" i="3" s="1"/>
  <c r="H40" i="3"/>
  <c r="F11" i="3"/>
  <c r="F40" i="3"/>
  <c r="I19" i="1"/>
  <c r="G34" i="1"/>
  <c r="H35" i="1" l="1"/>
  <c r="I37" i="1" s="1"/>
</calcChain>
</file>

<file path=xl/comments1.xml><?xml version="1.0" encoding="utf-8"?>
<comments xmlns="http://schemas.openxmlformats.org/spreadsheetml/2006/main">
  <authors>
    <author/>
  </authors>
  <commentList>
    <comment ref="I3" authorId="0" shapeId="0">
      <text>
        <r>
          <rPr>
            <sz val="10"/>
            <color rgb="FF000000"/>
            <rFont val="Arial"/>
          </rPr>
          <t>invoice numbers should not repeat from previous invoices or previous years. Thanks!!</t>
        </r>
      </text>
    </comment>
    <comment ref="C24" authorId="0" shapeId="0">
      <text>
        <r>
          <rPr>
            <sz val="10"/>
            <color rgb="FF000000"/>
            <rFont val="Arial"/>
          </rPr>
          <t xml:space="preserve">Please select an option.
</t>
        </r>
      </text>
    </comment>
  </commentList>
</comments>
</file>

<file path=xl/sharedStrings.xml><?xml version="1.0" encoding="utf-8"?>
<sst xmlns="http://schemas.openxmlformats.org/spreadsheetml/2006/main" count="154" uniqueCount="121">
  <si>
    <t>Programs</t>
  </si>
  <si>
    <t>INVOICE JOURNAL</t>
  </si>
  <si>
    <t>Invoice for Services &amp; Expenses</t>
  </si>
  <si>
    <t>Notes from Office Manager</t>
  </si>
  <si>
    <t xml:space="preserve">Year: </t>
  </si>
  <si>
    <t>(please do not fill in any fields in Grey)</t>
  </si>
  <si>
    <t>CORE</t>
  </si>
  <si>
    <t>Date Submitted:</t>
  </si>
  <si>
    <t xml:space="preserve">CONTRACTOR NAME: </t>
  </si>
  <si>
    <t>Invoice #:</t>
  </si>
  <si>
    <t>Manager = Erin</t>
  </si>
  <si>
    <t>SW (StreetWise)</t>
  </si>
  <si>
    <t>Manager = Scout</t>
  </si>
  <si>
    <t>CTSC (Bike to School)</t>
  </si>
  <si>
    <t>BFB (WW / Assessment)</t>
  </si>
  <si>
    <t>Manager = ?</t>
  </si>
  <si>
    <t>Shop (Bike to Shop)</t>
  </si>
  <si>
    <t>Manager = Laura</t>
  </si>
  <si>
    <t>Night (Bike the Night)</t>
  </si>
  <si>
    <t>BTW (Bike to Work Week)</t>
  </si>
  <si>
    <t>Manager = Emma</t>
  </si>
  <si>
    <t>SPLIT (All programs)</t>
  </si>
  <si>
    <t>Manager = Erin, Tim or Multiple</t>
  </si>
  <si>
    <t xml:space="preserve">      Name and Address:</t>
  </si>
  <si>
    <t>HOST (Bike Host)</t>
  </si>
  <si>
    <t>Client:</t>
  </si>
  <si>
    <t>HUB Cycling</t>
  </si>
  <si>
    <t xml:space="preserve">Manager = Tim </t>
  </si>
  <si>
    <t>Budget Items</t>
  </si>
  <si>
    <t>PAYMENT RECEIVED</t>
  </si>
  <si>
    <t>Contractor (Service) Fees</t>
  </si>
  <si>
    <t>312 Main St, (2nd Floor)</t>
  </si>
  <si>
    <t>How to use this INVOICE JOURNAL:
This page should show all the invoices you have billed to HUB, from April 1 to March 31 (our fiscal year).
Each week, please update this list with the most current invoice, so that the TOTAL at the bottom reflects a running total of your fees (and expenses) billed.
Use the "Payment Received" columns to reflect checks you have received from HUB, and as a note to yourself which items may still be outstanding.
** Please use a new Invoice number for each new invoice--if you re-use an old invoice number, you may not get paid.**</t>
  </si>
  <si>
    <t>Vancouver BC V6A 2T2</t>
  </si>
  <si>
    <t>604-558-2002</t>
  </si>
  <si>
    <t>DATE</t>
  </si>
  <si>
    <t>INVOICE #</t>
  </si>
  <si>
    <t>FEES</t>
  </si>
  <si>
    <t>GST (on fees)</t>
  </si>
  <si>
    <t>TOTAL FEES</t>
  </si>
  <si>
    <t>EXPENSES</t>
  </si>
  <si>
    <t>Re:</t>
  </si>
  <si>
    <t>INV.TOTAL</t>
  </si>
  <si>
    <t>Attn:</t>
  </si>
  <si>
    <t>5500 - SubContractor Fees - Administrative</t>
  </si>
  <si>
    <t>Date</t>
  </si>
  <si>
    <t>Description</t>
  </si>
  <si>
    <t>Project / Program</t>
  </si>
  <si>
    <t>Budget Item</t>
  </si>
  <si>
    <t># Hours/ 
Units of Pay</t>
  </si>
  <si>
    <t>Hourly/ Unit Rate</t>
  </si>
  <si>
    <t>Fees</t>
  </si>
  <si>
    <t>5% GST
(if applicable)</t>
  </si>
  <si>
    <t>Total Amount</t>
  </si>
  <si>
    <t>AMOUNT</t>
  </si>
  <si>
    <t>example</t>
  </si>
  <si>
    <t>5510 - SubContractor Fees - Program Director/Fund Developer</t>
  </si>
  <si>
    <t>5515 - SubContractor Fees - Local Committee Liaison</t>
  </si>
  <si>
    <t>5517 - SubContractor Fees - Membership</t>
  </si>
  <si>
    <t>5520 - SubContractor Fees - Program Managers</t>
  </si>
  <si>
    <t>5530 - SubContractor Fees - Co-ordinator / Instructors</t>
  </si>
  <si>
    <t>Most common. Ask If you're unsure.</t>
  </si>
  <si>
    <t>5540 - SubContractor Fees - Other</t>
  </si>
  <si>
    <t>Contractor (Expense/ Travel) Reimbursement</t>
  </si>
  <si>
    <t>Programming Expenses</t>
  </si>
  <si>
    <t>5100 - Advertising &amp; Publicity</t>
  </si>
  <si>
    <t>5110 - Design Fees</t>
  </si>
  <si>
    <t>5120 - Event Supplies &amp; Expenses</t>
  </si>
  <si>
    <t>5130 - Insurance - Events</t>
  </si>
  <si>
    <t>5140 - Merchandise exp / COGS</t>
  </si>
  <si>
    <t>Cost of Goods Sold (Less common)</t>
  </si>
  <si>
    <t>5150 - Permits &amp; Licenses</t>
  </si>
  <si>
    <t>5160 - Postage &amp; Delivery (programming)</t>
  </si>
  <si>
    <t>5170 - Printing</t>
  </si>
  <si>
    <t>5180 - Professional Development</t>
  </si>
  <si>
    <t>Use for criminal record checks as well</t>
  </si>
  <si>
    <t>5200 - Promotion</t>
  </si>
  <si>
    <t>5210 - Research &amp; Resource Materials</t>
  </si>
  <si>
    <t>5220 - Transportation / Travel</t>
  </si>
  <si>
    <t>5230 - Volunteer Expenses</t>
  </si>
  <si>
    <t>5240 - Website Development</t>
  </si>
  <si>
    <t>5250 - Workshop / Course Supplies</t>
  </si>
  <si>
    <t>General &amp; Administrative Expenses</t>
  </si>
  <si>
    <t>All below are more likely staff/ board use. Pls confirm w/ office/ pgrm mgr.</t>
  </si>
  <si>
    <t>5610 - Accounting Fees</t>
  </si>
  <si>
    <t>Less common. Ask If you're unsure.</t>
  </si>
  <si>
    <t>5615 - Amortization expense</t>
  </si>
  <si>
    <t>5620 - Bank Fees &amp; Service Charges / PayPal Fees</t>
  </si>
  <si>
    <t>5625 - Board / Director Expenses</t>
  </si>
  <si>
    <t>5630 - Bookkeeping</t>
  </si>
  <si>
    <t>5650 - Insurance - Commercial</t>
  </si>
  <si>
    <t>5660 - Insurance - Directors Liability</t>
  </si>
  <si>
    <t>5670 - Interest &amp; Penalties</t>
  </si>
  <si>
    <t>5680 - Legal / Audit Fees</t>
  </si>
  <si>
    <t>5690 - Meeting Expenses</t>
  </si>
  <si>
    <t>5695 - Newsletter Expenses</t>
  </si>
  <si>
    <t>5700 - Office Supplies</t>
  </si>
  <si>
    <t>5730 - Postage &amp; Delivery (general)</t>
  </si>
  <si>
    <t>5740 - Professional Fees &amp; Memberships</t>
  </si>
  <si>
    <t>5760 - Rent</t>
  </si>
  <si>
    <t>5765 - Repairs &amp; Maintenance</t>
  </si>
  <si>
    <t>5780 - Telephone / Fax / Internet / Web Hosting</t>
  </si>
  <si>
    <t>5790 - Utilities</t>
  </si>
  <si>
    <t>…</t>
  </si>
  <si>
    <t>TOTAL</t>
  </si>
  <si>
    <t>Subtotal</t>
  </si>
  <si>
    <t>FEES TOTAL</t>
  </si>
  <si>
    <t>Expense Date</t>
  </si>
  <si>
    <t>Receipt TOTAL</t>
  </si>
  <si>
    <t>GST portion</t>
  </si>
  <si>
    <t>GST 50%</t>
  </si>
  <si>
    <t>Net Amount (for acctg)</t>
  </si>
  <si>
    <t xml:space="preserve">  </t>
  </si>
  <si>
    <t xml:space="preserve"> </t>
  </si>
  <si>
    <t>Must be accompanied by receipts.</t>
  </si>
  <si>
    <t>subtotal</t>
  </si>
  <si>
    <t>Expense Total</t>
  </si>
  <si>
    <t>INVOICE TOTAL</t>
  </si>
  <si>
    <t>GST #</t>
  </si>
  <si>
    <t>(if registered for GST with CRA)</t>
  </si>
  <si>
    <t>To be paid within 30 days of invoice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</si>
</sst>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dddd\,\ mmmm\ d"/>
    <numFmt numFmtId="165" formatCode="dd/mm/yy"/>
    <numFmt numFmtId="166" formatCode="mmm\-yy"/>
    <numFmt numFmtId="167" formatCode="_-\$* #,##0.00_-;&quot;-$&quot;* #,##0.00_-;_-\$* \-??_-;_-@"/>
    <numFmt numFmtId="168" formatCode="\$#,##0.00"/>
    <numFmt numFmtId="169" formatCode="_-* #,##0.00_-;\-* #,##0.00_-;_-* \-??_-;_-@"/>
    <numFmt numFmtId="170" formatCode="_-* \$#,##0.00_-;[Red]&quot;-$&quot;#,##0.00_-;_-* \-??_-;_-@"/>
    <numFmt numFmtId="171" formatCode="dd\-mmm\-yy"/>
    <numFmt numFmtId="172" formatCode="_(* #,##0.00_);_(* \(#,##0.00\);_(* \-??_);_(@_)"/>
    <numFmt numFmtId="173" formatCode="m/d/yy"/>
    <numFmt numFmtId="174" formatCode="mmmm\ d\ yyyy"/>
    <numFmt numFmtId="175" formatCode="mmmm\ d\,\ yyyy"/>
    <numFmt numFmtId="176" formatCode="mmmm\ d"/>
    <numFmt numFmtId="177" formatCode="mmm\ d&quot;, &quot;yyyy"/>
  </numFmts>
  <fonts count="24">
    <font>
      <sz val="10"/>
      <color rgb="FF000000"/>
      <name val="Arial"/>
    </font>
    <font>
      <b/>
      <u/>
      <sz val="10"/>
      <name val="Arial"/>
    </font>
    <font>
      <sz val="10"/>
      <name val="Arial"/>
    </font>
    <font>
      <b/>
      <u/>
      <sz val="16"/>
      <color rgb="FF666699"/>
      <name val="Arial"/>
    </font>
    <font>
      <sz val="10"/>
      <name val="Arial"/>
    </font>
    <font>
      <b/>
      <u/>
      <sz val="12"/>
      <name val="Arial"/>
    </font>
    <font>
      <b/>
      <u/>
      <sz val="12"/>
      <color rgb="FF666699"/>
      <name val="Arial"/>
    </font>
    <font>
      <b/>
      <sz val="10"/>
      <name val="Arial"/>
    </font>
    <font>
      <sz val="9"/>
      <name val="Arial"/>
    </font>
    <font>
      <sz val="8"/>
      <name val="Arial"/>
    </font>
    <font>
      <sz val="12"/>
      <name val="Arial"/>
    </font>
    <font>
      <sz val="12"/>
      <name val="Arial"/>
    </font>
    <font>
      <b/>
      <sz val="10"/>
      <color rgb="FFDD0806"/>
      <name val="Arial"/>
    </font>
    <font>
      <u/>
      <sz val="10"/>
      <color rgb="FF0000D4"/>
      <name val="Arial"/>
    </font>
    <font>
      <sz val="10"/>
      <color rgb="FFDD0806"/>
      <name val="Arial"/>
    </font>
    <font>
      <i/>
      <sz val="10"/>
      <name val="Arial"/>
    </font>
    <font>
      <u/>
      <sz val="10"/>
      <color rgb="FF0000D4"/>
      <name val="Arial"/>
    </font>
    <font>
      <sz val="9"/>
      <color rgb="FF000000"/>
      <name val="Arial"/>
    </font>
    <font>
      <sz val="10"/>
      <color rgb="FF808080"/>
      <name val="Arial"/>
    </font>
    <font>
      <sz val="8"/>
      <color rgb="FF000000"/>
      <name val="Arial"/>
    </font>
    <font>
      <i/>
      <sz val="10"/>
      <color rgb="FF000000"/>
      <name val="Arial"/>
    </font>
    <font>
      <b/>
      <i/>
      <sz val="10"/>
      <name val="Arial"/>
    </font>
    <font>
      <sz val="11"/>
      <color rgb="FF000000"/>
      <name val="Inconsolata"/>
    </font>
    <font>
      <b/>
      <i/>
      <sz val="10"/>
      <color rgb="FFDD0806"/>
      <name val="Arial"/>
    </font>
  </fonts>
  <fills count="7">
    <fill>
      <patternFill patternType="none"/>
    </fill>
    <fill>
      <patternFill patternType="gray125"/>
    </fill>
    <fill>
      <patternFill patternType="solid">
        <fgColor rgb="FF1FB714"/>
        <bgColor rgb="FF1FB714"/>
      </patternFill>
    </fill>
    <fill>
      <patternFill patternType="solid">
        <fgColor rgb="FF969696"/>
        <bgColor rgb="FF969696"/>
      </patternFill>
    </fill>
    <fill>
      <patternFill patternType="solid">
        <fgColor rgb="FFFEF2CB"/>
        <bgColor rgb="FFFEF2CB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0" borderId="1" xfId="0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2" fillId="2" borderId="5" xfId="0" applyFont="1" applyFill="1" applyBorder="1"/>
    <xf numFmtId="0" fontId="0" fillId="0" borderId="0" xfId="0" applyFont="1"/>
    <xf numFmtId="0" fontId="2" fillId="0" borderId="0" xfId="0" applyFont="1"/>
    <xf numFmtId="0" fontId="2" fillId="2" borderId="9" xfId="0" applyFont="1" applyFill="1" applyBorder="1"/>
    <xf numFmtId="0" fontId="7" fillId="0" borderId="0" xfId="0" applyFont="1" applyAlignment="1">
      <alignment horizontal="right" vertical="top"/>
    </xf>
    <xf numFmtId="0" fontId="2" fillId="0" borderId="10" xfId="0" applyFont="1" applyBorder="1"/>
    <xf numFmtId="164" fontId="2" fillId="4" borderId="11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0" fontId="8" fillId="0" borderId="1" xfId="0" applyFont="1" applyBorder="1"/>
    <xf numFmtId="0" fontId="2" fillId="4" borderId="11" xfId="0" applyFont="1" applyFill="1" applyBorder="1" applyAlignment="1">
      <alignment horizontal="right" vertical="top"/>
    </xf>
    <xf numFmtId="0" fontId="2" fillId="0" borderId="12" xfId="0" applyFont="1" applyBorder="1"/>
    <xf numFmtId="0" fontId="7" fillId="0" borderId="0" xfId="0" applyFont="1" applyAlignment="1">
      <alignment horizontal="right" vertical="top" wrapText="1"/>
    </xf>
    <xf numFmtId="0" fontId="2" fillId="0" borderId="13" xfId="0" applyFont="1" applyBorder="1"/>
    <xf numFmtId="0" fontId="4" fillId="4" borderId="0" xfId="0" applyFont="1" applyFill="1" applyAlignment="1"/>
    <xf numFmtId="0" fontId="7" fillId="0" borderId="0" xfId="0" applyFont="1" applyAlignment="1">
      <alignment vertical="top"/>
    </xf>
    <xf numFmtId="0" fontId="2" fillId="0" borderId="1" xfId="0" applyFont="1" applyBorder="1" applyAlignme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/>
    <xf numFmtId="0" fontId="2" fillId="0" borderId="14" xfId="0" applyFont="1" applyBorder="1"/>
    <xf numFmtId="0" fontId="2" fillId="0" borderId="15" xfId="0" applyFont="1" applyBorder="1"/>
    <xf numFmtId="0" fontId="9" fillId="0" borderId="1" xfId="0" applyFont="1" applyBorder="1"/>
    <xf numFmtId="0" fontId="10" fillId="4" borderId="0" xfId="0" applyFont="1" applyFill="1" applyAlignment="1"/>
    <xf numFmtId="0" fontId="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/>
    <xf numFmtId="0" fontId="2" fillId="0" borderId="20" xfId="0" applyFont="1" applyBorder="1"/>
    <xf numFmtId="0" fontId="2" fillId="0" borderId="0" xfId="0" applyFont="1" applyAlignment="1">
      <alignment vertical="top"/>
    </xf>
    <xf numFmtId="0" fontId="2" fillId="0" borderId="21" xfId="0" applyFont="1" applyBorder="1"/>
    <xf numFmtId="0" fontId="10" fillId="0" borderId="0" xfId="0" applyFont="1" applyAlignment="1"/>
    <xf numFmtId="0" fontId="2" fillId="0" borderId="21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2" fillId="0" borderId="22" xfId="0" applyFont="1" applyBorder="1"/>
    <xf numFmtId="0" fontId="14" fillId="4" borderId="11" xfId="0" applyFont="1" applyFill="1" applyBorder="1" applyAlignment="1">
      <alignment vertical="top" wrapText="1"/>
    </xf>
    <xf numFmtId="0" fontId="14" fillId="4" borderId="11" xfId="0" applyFont="1" applyFill="1" applyBorder="1" applyAlignment="1">
      <alignment vertical="top"/>
    </xf>
    <xf numFmtId="0" fontId="15" fillId="0" borderId="1" xfId="0" applyFont="1" applyBorder="1"/>
    <xf numFmtId="0" fontId="16" fillId="0" borderId="0" xfId="0" applyFont="1"/>
    <xf numFmtId="0" fontId="1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2" borderId="24" xfId="0" applyFont="1" applyFill="1" applyBorder="1"/>
    <xf numFmtId="0" fontId="2" fillId="0" borderId="0" xfId="0" applyFont="1" applyAlignment="1">
      <alignment vertical="center"/>
    </xf>
    <xf numFmtId="0" fontId="2" fillId="2" borderId="25" xfId="0" applyFont="1" applyFill="1" applyBorder="1"/>
    <xf numFmtId="165" fontId="2" fillId="0" borderId="1" xfId="0" applyNumberFormat="1" applyFont="1" applyBorder="1" applyAlignment="1">
      <alignment vertical="center" wrapText="1"/>
    </xf>
    <xf numFmtId="0" fontId="18" fillId="0" borderId="0" xfId="0" applyFont="1"/>
    <xf numFmtId="0" fontId="19" fillId="0" borderId="1" xfId="0" applyFont="1" applyBorder="1"/>
    <xf numFmtId="166" fontId="18" fillId="0" borderId="0" xfId="0" applyNumberFormat="1" applyFont="1"/>
    <xf numFmtId="0" fontId="18" fillId="0" borderId="0" xfId="0" applyFont="1" applyAlignment="1">
      <alignment horizontal="center"/>
    </xf>
    <xf numFmtId="0" fontId="15" fillId="4" borderId="1" xfId="0" applyFont="1" applyFill="1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167" fontId="18" fillId="0" borderId="0" xfId="0" applyNumberFormat="1" applyFont="1"/>
    <xf numFmtId="0" fontId="20" fillId="4" borderId="1" xfId="0" applyFont="1" applyFill="1" applyBorder="1" applyAlignment="1">
      <alignment horizontal="left"/>
    </xf>
    <xf numFmtId="0" fontId="19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7" fontId="18" fillId="0" borderId="26" xfId="0" applyNumberFormat="1" applyFont="1" applyBorder="1"/>
    <xf numFmtId="168" fontId="2" fillId="0" borderId="1" xfId="0" applyNumberFormat="1" applyFont="1" applyBorder="1" applyAlignment="1">
      <alignment vertical="center"/>
    </xf>
    <xf numFmtId="169" fontId="18" fillId="0" borderId="0" xfId="0" applyNumberFormat="1" applyFont="1"/>
    <xf numFmtId="166" fontId="18" fillId="2" borderId="27" xfId="0" applyNumberFormat="1" applyFont="1" applyFill="1" applyBorder="1"/>
    <xf numFmtId="167" fontId="2" fillId="3" borderId="1" xfId="0" applyNumberFormat="1" applyFont="1" applyFill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167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9" fontId="18" fillId="2" borderId="28" xfId="0" applyNumberFormat="1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/>
    </xf>
    <xf numFmtId="167" fontId="2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67" fontId="2" fillId="0" borderId="26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vertical="center" wrapText="1"/>
    </xf>
    <xf numFmtId="0" fontId="18" fillId="0" borderId="29" xfId="0" applyFont="1" applyBorder="1"/>
    <xf numFmtId="166" fontId="18" fillId="0" borderId="29" xfId="0" applyNumberFormat="1" applyFont="1" applyBorder="1"/>
    <xf numFmtId="0" fontId="18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168" fontId="2" fillId="0" borderId="30" xfId="0" applyNumberFormat="1" applyFont="1" applyBorder="1" applyAlignment="1">
      <alignment vertical="center"/>
    </xf>
    <xf numFmtId="167" fontId="18" fillId="0" borderId="29" xfId="0" applyNumberFormat="1" applyFont="1" applyBorder="1"/>
    <xf numFmtId="167" fontId="2" fillId="3" borderId="30" xfId="0" applyNumberFormat="1" applyFont="1" applyFill="1" applyBorder="1" applyAlignment="1">
      <alignment horizontal="right" vertical="center"/>
    </xf>
    <xf numFmtId="167" fontId="18" fillId="0" borderId="31" xfId="0" applyNumberFormat="1" applyFont="1" applyBorder="1"/>
    <xf numFmtId="14" fontId="2" fillId="0" borderId="0" xfId="0" applyNumberFormat="1" applyFont="1" applyAlignment="1">
      <alignment horizontal="left" vertical="top"/>
    </xf>
    <xf numFmtId="166" fontId="18" fillId="2" borderId="32" xfId="0" applyNumberFormat="1" applyFont="1" applyFill="1" applyBorder="1"/>
    <xf numFmtId="0" fontId="21" fillId="0" borderId="0" xfId="0" applyFont="1" applyAlignment="1">
      <alignment horizontal="right" vertical="top"/>
    </xf>
    <xf numFmtId="0" fontId="21" fillId="0" borderId="33" xfId="0" applyFont="1" applyBorder="1" applyAlignment="1">
      <alignment horizontal="right" vertical="top"/>
    </xf>
    <xf numFmtId="169" fontId="18" fillId="2" borderId="34" xfId="0" applyNumberFormat="1" applyFont="1" applyFill="1" applyBorder="1"/>
    <xf numFmtId="0" fontId="21" fillId="0" borderId="35" xfId="0" applyFont="1" applyBorder="1" applyAlignment="1">
      <alignment horizontal="center" vertical="top"/>
    </xf>
    <xf numFmtId="167" fontId="2" fillId="0" borderId="0" xfId="0" applyNumberFormat="1" applyFont="1"/>
    <xf numFmtId="0" fontId="2" fillId="5" borderId="35" xfId="0" applyFont="1" applyFill="1" applyBorder="1" applyAlignment="1">
      <alignment vertical="top"/>
    </xf>
    <xf numFmtId="0" fontId="18" fillId="0" borderId="26" xfId="0" applyFont="1" applyBorder="1"/>
    <xf numFmtId="167" fontId="2" fillId="3" borderId="35" xfId="0" applyNumberFormat="1" applyFont="1" applyFill="1" applyBorder="1" applyAlignment="1">
      <alignment horizontal="right" vertical="center"/>
    </xf>
    <xf numFmtId="0" fontId="18" fillId="2" borderId="28" xfId="0" applyFont="1" applyFill="1" applyBorder="1"/>
    <xf numFmtId="170" fontId="21" fillId="0" borderId="35" xfId="0" applyNumberFormat="1" applyFont="1" applyBorder="1" applyAlignment="1">
      <alignment horizontal="right" vertical="center"/>
    </xf>
    <xf numFmtId="167" fontId="2" fillId="3" borderId="36" xfId="0" applyNumberFormat="1" applyFont="1" applyFill="1" applyBorder="1" applyAlignment="1">
      <alignment vertical="top"/>
    </xf>
    <xf numFmtId="171" fontId="2" fillId="0" borderId="0" xfId="0" applyNumberFormat="1" applyFont="1"/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68" fontId="2" fillId="0" borderId="0" xfId="0" applyNumberFormat="1" applyFont="1" applyAlignment="1">
      <alignment vertical="top"/>
    </xf>
    <xf numFmtId="168" fontId="2" fillId="0" borderId="33" xfId="0" applyNumberFormat="1" applyFont="1" applyBorder="1" applyAlignment="1">
      <alignment vertical="top"/>
    </xf>
    <xf numFmtId="172" fontId="2" fillId="0" borderId="26" xfId="0" applyNumberFormat="1" applyFont="1" applyBorder="1"/>
    <xf numFmtId="167" fontId="2" fillId="3" borderId="37" xfId="0" applyNumberFormat="1" applyFont="1" applyFill="1" applyBorder="1" applyAlignment="1">
      <alignment horizontal="right" vertical="center"/>
    </xf>
    <xf numFmtId="0" fontId="2" fillId="2" borderId="27" xfId="0" applyFont="1" applyFill="1" applyBorder="1"/>
    <xf numFmtId="14" fontId="7" fillId="0" borderId="1" xfId="0" applyNumberFormat="1" applyFont="1" applyBorder="1" applyAlignment="1">
      <alignment horizontal="left" vertical="center" wrapText="1"/>
    </xf>
    <xf numFmtId="167" fontId="2" fillId="2" borderId="28" xfId="0" applyNumberFormat="1" applyFont="1" applyFill="1" applyBorder="1"/>
    <xf numFmtId="0" fontId="7" fillId="0" borderId="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67" fontId="2" fillId="0" borderId="6" xfId="0" applyNumberFormat="1" applyFont="1" applyBorder="1" applyAlignment="1">
      <alignment vertical="center"/>
    </xf>
    <xf numFmtId="167" fontId="2" fillId="0" borderId="41" xfId="0" applyNumberFormat="1" applyFont="1" applyBorder="1" applyAlignment="1">
      <alignment vertical="center"/>
    </xf>
    <xf numFmtId="0" fontId="2" fillId="0" borderId="26" xfId="0" applyFont="1" applyBorder="1"/>
    <xf numFmtId="0" fontId="2" fillId="2" borderId="28" xfId="0" applyFont="1" applyFill="1" applyBorder="1"/>
    <xf numFmtId="167" fontId="22" fillId="6" borderId="11" xfId="0" applyNumberFormat="1" applyFont="1" applyFill="1" applyBorder="1"/>
    <xf numFmtId="0" fontId="2" fillId="0" borderId="29" xfId="0" applyFont="1" applyBorder="1"/>
    <xf numFmtId="0" fontId="2" fillId="0" borderId="29" xfId="0" applyFont="1" applyBorder="1" applyAlignment="1">
      <alignment horizontal="center"/>
    </xf>
    <xf numFmtId="172" fontId="2" fillId="3" borderId="42" xfId="0" applyNumberFormat="1" applyFont="1" applyFill="1" applyBorder="1" applyAlignment="1">
      <alignment vertical="center"/>
    </xf>
    <xf numFmtId="4" fontId="2" fillId="0" borderId="29" xfId="0" applyNumberFormat="1" applyFont="1" applyBorder="1"/>
    <xf numFmtId="174" fontId="2" fillId="0" borderId="1" xfId="0" applyNumberFormat="1" applyFont="1" applyBorder="1" applyAlignment="1">
      <alignment horizontal="left" vertical="center" wrapText="1"/>
    </xf>
    <xf numFmtId="172" fontId="2" fillId="0" borderId="31" xfId="0" applyNumberFormat="1" applyFont="1" applyBorder="1"/>
    <xf numFmtId="167" fontId="2" fillId="0" borderId="41" xfId="0" applyNumberFormat="1" applyFont="1" applyBorder="1" applyAlignment="1">
      <alignment vertical="center"/>
    </xf>
    <xf numFmtId="0" fontId="2" fillId="2" borderId="32" xfId="0" applyFont="1" applyFill="1" applyBorder="1"/>
    <xf numFmtId="172" fontId="2" fillId="3" borderId="42" xfId="0" applyNumberFormat="1" applyFont="1" applyFill="1" applyBorder="1" applyAlignment="1">
      <alignment vertical="center"/>
    </xf>
    <xf numFmtId="167" fontId="2" fillId="2" borderId="34" xfId="0" applyNumberFormat="1" applyFont="1" applyFill="1" applyBorder="1"/>
    <xf numFmtId="175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67" fontId="2" fillId="0" borderId="6" xfId="0" applyNumberFormat="1" applyFont="1" applyBorder="1" applyAlignment="1">
      <alignment vertical="center"/>
    </xf>
    <xf numFmtId="0" fontId="23" fillId="0" borderId="0" xfId="0" applyFont="1" applyAlignment="1">
      <alignment vertical="top"/>
    </xf>
    <xf numFmtId="167" fontId="2" fillId="0" borderId="43" xfId="0" applyNumberFormat="1" applyFont="1" applyBorder="1" applyAlignment="1">
      <alignment horizontal="right" vertical="center"/>
    </xf>
    <xf numFmtId="167" fontId="2" fillId="0" borderId="44" xfId="0" applyNumberFormat="1" applyFont="1" applyBorder="1" applyAlignment="1">
      <alignment horizontal="right" vertical="center"/>
    </xf>
    <xf numFmtId="167" fontId="2" fillId="3" borderId="45" xfId="0" applyNumberFormat="1" applyFont="1" applyFill="1" applyBorder="1" applyAlignment="1">
      <alignment horizontal="right" vertical="center"/>
    </xf>
    <xf numFmtId="167" fontId="2" fillId="3" borderId="46" xfId="0" applyNumberFormat="1" applyFont="1" applyFill="1" applyBorder="1" applyAlignment="1">
      <alignment horizontal="right" vertical="center"/>
    </xf>
    <xf numFmtId="169" fontId="2" fillId="0" borderId="47" xfId="0" applyNumberFormat="1" applyFont="1" applyBorder="1" applyAlignment="1">
      <alignment vertical="top"/>
    </xf>
    <xf numFmtId="169" fontId="2" fillId="0" borderId="0" xfId="0" applyNumberFormat="1" applyFont="1" applyAlignment="1">
      <alignment vertical="top"/>
    </xf>
    <xf numFmtId="168" fontId="7" fillId="0" borderId="47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7" fillId="3" borderId="6" xfId="0" applyFont="1" applyFill="1" applyBorder="1" applyAlignment="1">
      <alignment horizontal="center" vertical="top"/>
    </xf>
    <xf numFmtId="0" fontId="4" fillId="0" borderId="7" xfId="0" applyFont="1" applyBorder="1"/>
    <xf numFmtId="0" fontId="4" fillId="0" borderId="8" xfId="0" applyFont="1" applyBorder="1"/>
    <xf numFmtId="0" fontId="2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7" fillId="2" borderId="16" xfId="0" applyFont="1" applyFill="1" applyBorder="1" applyAlignment="1">
      <alignment horizontal="center"/>
    </xf>
    <xf numFmtId="0" fontId="4" fillId="0" borderId="17" xfId="0" applyFont="1" applyBorder="1"/>
    <xf numFmtId="0" fontId="11" fillId="0" borderId="18" xfId="0" applyFont="1" applyBorder="1" applyAlignment="1">
      <alignment vertical="top" wrapText="1"/>
    </xf>
    <xf numFmtId="0" fontId="4" fillId="0" borderId="19" xfId="0" applyFont="1" applyBorder="1"/>
    <xf numFmtId="0" fontId="4" fillId="0" borderId="26" xfId="0" applyFont="1" applyBorder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46"/>
  <sheetViews>
    <sheetView showGridLines="0" tabSelected="1" workbookViewId="0">
      <selection activeCell="H6" sqref="H6"/>
    </sheetView>
  </sheetViews>
  <sheetFormatPr defaultColWidth="14.42578125" defaultRowHeight="15" customHeight="1"/>
  <cols>
    <col min="1" max="1" width="12.140625" customWidth="1"/>
    <col min="2" max="2" width="33.42578125" customWidth="1"/>
    <col min="3" max="3" width="10.42578125" customWidth="1"/>
    <col min="4" max="4" width="25.28515625" customWidth="1"/>
    <col min="5" max="5" width="15.28515625" customWidth="1"/>
    <col min="6" max="6" width="9.42578125" customWidth="1"/>
    <col min="7" max="7" width="12.42578125" customWidth="1"/>
    <col min="8" max="8" width="13.28515625" customWidth="1"/>
    <col min="9" max="9" width="14.42578125" customWidth="1"/>
    <col min="10" max="19" width="11.42578125" customWidth="1"/>
  </cols>
  <sheetData>
    <row r="1" spans="1:19" ht="24.75" customHeight="1">
      <c r="A1" s="2" t="s">
        <v>2</v>
      </c>
      <c r="B1" s="3"/>
      <c r="C1" s="4"/>
      <c r="E1" s="4"/>
      <c r="F1" s="4"/>
      <c r="G1" s="148" t="s">
        <v>5</v>
      </c>
      <c r="H1" s="149"/>
      <c r="I1" s="150"/>
      <c r="J1" s="7"/>
      <c r="K1" s="7"/>
      <c r="L1" s="6"/>
      <c r="M1" s="6"/>
      <c r="N1" s="6"/>
      <c r="O1" s="6"/>
      <c r="P1" s="6"/>
      <c r="Q1" s="6"/>
      <c r="R1" s="6"/>
      <c r="S1" s="6"/>
    </row>
    <row r="2" spans="1:19" ht="15.75" customHeight="1">
      <c r="A2" s="3"/>
      <c r="B2" s="3"/>
      <c r="C2" s="3"/>
      <c r="D2" s="3"/>
      <c r="E2" s="7"/>
      <c r="F2" s="7"/>
      <c r="G2" s="3"/>
      <c r="H2" s="9" t="s">
        <v>7</v>
      </c>
      <c r="I2" s="11"/>
      <c r="J2" s="7"/>
      <c r="K2" s="7"/>
      <c r="L2" s="6"/>
      <c r="M2" s="6"/>
      <c r="N2" s="6"/>
      <c r="O2" s="6"/>
      <c r="P2" s="6"/>
      <c r="Q2" s="6"/>
      <c r="R2" s="6"/>
      <c r="S2" s="6"/>
    </row>
    <row r="3" spans="1:19" ht="15.75" customHeight="1">
      <c r="A3" s="3"/>
      <c r="B3" s="3"/>
      <c r="C3" s="3"/>
      <c r="D3" s="3"/>
      <c r="E3" s="7"/>
      <c r="F3" s="7"/>
      <c r="G3" s="7"/>
      <c r="H3" s="9" t="s">
        <v>9</v>
      </c>
      <c r="I3" s="14"/>
      <c r="J3" s="7"/>
      <c r="K3" s="7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16" t="s">
        <v>23</v>
      </c>
      <c r="B4" s="18"/>
      <c r="C4" s="9" t="s">
        <v>25</v>
      </c>
      <c r="D4" s="19" t="s">
        <v>26</v>
      </c>
      <c r="E4" s="7"/>
      <c r="F4" s="7"/>
      <c r="G4" s="7"/>
      <c r="H4" s="7"/>
      <c r="I4" s="7"/>
      <c r="J4" s="7"/>
      <c r="K4" s="7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21"/>
      <c r="B5" s="26"/>
      <c r="C5" s="21"/>
      <c r="D5" s="27" t="s">
        <v>31</v>
      </c>
      <c r="E5" s="7"/>
      <c r="F5" s="7"/>
      <c r="G5" s="7"/>
      <c r="H5" s="7"/>
      <c r="I5" s="7"/>
      <c r="J5" s="7"/>
      <c r="K5" s="7"/>
      <c r="L5" s="6"/>
      <c r="M5" s="6"/>
      <c r="N5" s="6"/>
      <c r="O5" s="6"/>
      <c r="P5" s="6"/>
      <c r="Q5" s="6"/>
      <c r="R5" s="6"/>
      <c r="S5" s="6"/>
    </row>
    <row r="6" spans="1:19" ht="12.75" customHeight="1">
      <c r="A6" s="21"/>
      <c r="B6" s="26"/>
      <c r="C6" s="9"/>
      <c r="D6" s="27" t="s">
        <v>33</v>
      </c>
      <c r="E6" s="28"/>
      <c r="F6" s="7"/>
      <c r="G6" s="7"/>
      <c r="H6" s="7"/>
      <c r="I6" s="7"/>
      <c r="J6" s="7"/>
      <c r="K6" s="7"/>
      <c r="L6" s="6"/>
      <c r="M6" s="6"/>
      <c r="N6" s="6"/>
      <c r="O6" s="6"/>
      <c r="P6" s="6"/>
      <c r="Q6" s="6"/>
      <c r="R6" s="6"/>
      <c r="S6" s="6"/>
    </row>
    <row r="7" spans="1:19" ht="12.75" customHeight="1">
      <c r="A7" s="9"/>
      <c r="B7" s="29"/>
      <c r="C7" s="9"/>
      <c r="D7" s="31" t="s">
        <v>34</v>
      </c>
      <c r="E7" s="28"/>
      <c r="F7" s="7"/>
      <c r="G7" s="7"/>
      <c r="H7" s="7"/>
      <c r="I7" s="7"/>
      <c r="J7" s="7"/>
      <c r="K7" s="7"/>
      <c r="L7" s="6"/>
      <c r="M7" s="6"/>
      <c r="N7" s="6"/>
      <c r="O7" s="6"/>
      <c r="P7" s="6"/>
      <c r="Q7" s="6"/>
      <c r="R7" s="6"/>
      <c r="S7" s="6"/>
    </row>
    <row r="8" spans="1:19" ht="12.75" customHeight="1">
      <c r="A8" s="9"/>
      <c r="B8" s="33"/>
      <c r="C8" s="9"/>
      <c r="D8" s="7"/>
      <c r="E8" s="7"/>
      <c r="F8" s="7"/>
      <c r="G8" s="7"/>
      <c r="H8" s="7"/>
      <c r="I8" s="7"/>
      <c r="J8" s="7"/>
      <c r="K8" s="7"/>
      <c r="L8" s="6"/>
      <c r="M8" s="6"/>
      <c r="N8" s="6"/>
      <c r="O8" s="6"/>
      <c r="P8" s="6"/>
      <c r="Q8" s="6"/>
      <c r="R8" s="6"/>
      <c r="S8" s="6"/>
    </row>
    <row r="9" spans="1:19" ht="12.75" customHeight="1">
      <c r="A9" s="9"/>
      <c r="B9" s="35"/>
      <c r="C9" s="9"/>
      <c r="D9" s="7"/>
      <c r="E9" s="7"/>
      <c r="F9" s="7"/>
      <c r="G9" s="7"/>
      <c r="H9" s="7"/>
      <c r="I9" s="7"/>
      <c r="J9" s="7"/>
      <c r="K9" s="7"/>
      <c r="L9" s="6"/>
      <c r="M9" s="6"/>
      <c r="N9" s="6"/>
      <c r="O9" s="6"/>
      <c r="P9" s="6"/>
      <c r="Q9" s="6"/>
      <c r="R9" s="6"/>
      <c r="S9" s="6"/>
    </row>
    <row r="10" spans="1:19" ht="12.75" customHeight="1">
      <c r="A10" s="9" t="s">
        <v>41</v>
      </c>
      <c r="B10" s="37"/>
      <c r="C10" s="9" t="s">
        <v>43</v>
      </c>
      <c r="D10" s="38"/>
      <c r="E10" s="28"/>
      <c r="F10" s="7"/>
      <c r="G10" s="7"/>
      <c r="H10" s="7"/>
      <c r="I10" s="7"/>
      <c r="J10" s="7"/>
      <c r="K10" s="7"/>
      <c r="L10" s="6"/>
      <c r="M10" s="6"/>
      <c r="N10" s="6"/>
      <c r="O10" s="6"/>
      <c r="P10" s="6"/>
      <c r="Q10" s="6"/>
      <c r="R10" s="6"/>
      <c r="S10" s="6"/>
    </row>
    <row r="11" spans="1:19" ht="12.75" customHeight="1">
      <c r="A11" s="7"/>
      <c r="B11" s="7"/>
      <c r="C11" s="9"/>
      <c r="D11" s="7"/>
      <c r="E11" s="28"/>
      <c r="F11" s="7"/>
      <c r="G11" s="7"/>
      <c r="H11" s="7"/>
      <c r="I11" s="7"/>
      <c r="J11" s="7"/>
      <c r="K11" s="7"/>
      <c r="L11" s="6"/>
      <c r="M11" s="6"/>
      <c r="N11" s="6"/>
      <c r="O11" s="6"/>
      <c r="P11" s="6"/>
      <c r="Q11" s="6"/>
      <c r="R11" s="6"/>
      <c r="S11" s="6"/>
    </row>
    <row r="12" spans="1:19" ht="12.75" customHeight="1">
      <c r="A12" s="7"/>
      <c r="B12" s="7"/>
      <c r="C12" s="21"/>
      <c r="D12" s="40"/>
      <c r="E12" s="7"/>
      <c r="F12" s="7"/>
      <c r="G12" s="7"/>
      <c r="H12" s="7"/>
      <c r="I12" s="7"/>
      <c r="J12" s="7"/>
      <c r="K12" s="7"/>
      <c r="L12" s="6"/>
      <c r="M12" s="6"/>
      <c r="N12" s="6"/>
      <c r="O12" s="6"/>
      <c r="P12" s="6"/>
      <c r="Q12" s="6"/>
      <c r="R12" s="6"/>
      <c r="S12" s="6"/>
    </row>
    <row r="13" spans="1:19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6"/>
      <c r="N13" s="6"/>
      <c r="O13" s="6"/>
      <c r="P13" s="6"/>
      <c r="Q13" s="6"/>
      <c r="R13" s="6"/>
      <c r="S13" s="6"/>
    </row>
    <row r="14" spans="1:19" ht="25.5" customHeight="1">
      <c r="A14" s="42" t="s">
        <v>45</v>
      </c>
      <c r="B14" s="43" t="s">
        <v>46</v>
      </c>
      <c r="C14" s="42" t="s">
        <v>47</v>
      </c>
      <c r="D14" s="43" t="s">
        <v>48</v>
      </c>
      <c r="E14" s="44" t="s">
        <v>49</v>
      </c>
      <c r="F14" s="44" t="s">
        <v>50</v>
      </c>
      <c r="G14" s="45" t="s">
        <v>51</v>
      </c>
      <c r="H14" s="44" t="s">
        <v>52</v>
      </c>
      <c r="I14" s="46" t="s">
        <v>53</v>
      </c>
      <c r="J14" s="49"/>
      <c r="K14" s="49"/>
      <c r="L14" s="6"/>
      <c r="M14" s="6"/>
      <c r="N14" s="6"/>
      <c r="O14" s="6"/>
      <c r="P14" s="6"/>
      <c r="Q14" s="6"/>
      <c r="R14" s="6"/>
      <c r="S14" s="6"/>
    </row>
    <row r="15" spans="1:19" ht="12.75" customHeight="1">
      <c r="A15" s="51"/>
      <c r="B15" s="57"/>
      <c r="C15" s="59"/>
      <c r="D15" s="57"/>
      <c r="E15" s="63"/>
      <c r="F15" s="65"/>
      <c r="G15" s="68">
        <f t="shared" ref="G15:G19" si="0">+E15*F15</f>
        <v>0</v>
      </c>
      <c r="H15" s="69"/>
      <c r="I15" s="70"/>
      <c r="J15" s="49"/>
      <c r="K15" s="49"/>
      <c r="L15" s="6"/>
      <c r="M15" s="6"/>
      <c r="N15" s="6"/>
      <c r="O15" s="6"/>
      <c r="P15" s="6"/>
      <c r="Q15" s="6"/>
      <c r="R15" s="6"/>
      <c r="S15" s="6"/>
    </row>
    <row r="16" spans="1:19" ht="12.75" customHeight="1">
      <c r="A16" s="71"/>
      <c r="B16" s="71"/>
      <c r="C16" s="73"/>
      <c r="D16" s="71"/>
      <c r="E16" s="74"/>
      <c r="F16" s="75"/>
      <c r="G16" s="68">
        <f t="shared" si="0"/>
        <v>0</v>
      </c>
      <c r="H16" s="69">
        <f t="shared" ref="H16:H19" si="1">IF($B$39&gt;0,5%*G16,0)</f>
        <v>0</v>
      </c>
      <c r="I16" s="68">
        <f t="shared" ref="I16:I19" si="2">+E16*F16+H16</f>
        <v>0</v>
      </c>
      <c r="J16" s="49"/>
      <c r="K16" s="49"/>
      <c r="L16" s="6"/>
      <c r="M16" s="6"/>
      <c r="N16" s="6"/>
      <c r="O16" s="6"/>
      <c r="P16" s="6"/>
      <c r="Q16" s="6"/>
      <c r="R16" s="6"/>
      <c r="S16" s="6"/>
    </row>
    <row r="17" spans="1:19" ht="12.75" customHeight="1">
      <c r="A17" s="80"/>
      <c r="B17" s="71"/>
      <c r="C17" s="73"/>
      <c r="D17" s="71"/>
      <c r="E17" s="74"/>
      <c r="F17" s="75"/>
      <c r="G17" s="68">
        <f t="shared" si="0"/>
        <v>0</v>
      </c>
      <c r="H17" s="69">
        <f t="shared" si="1"/>
        <v>0</v>
      </c>
      <c r="I17" s="68">
        <f t="shared" si="2"/>
        <v>0</v>
      </c>
      <c r="J17" s="49"/>
      <c r="K17" s="49"/>
      <c r="L17" s="6"/>
      <c r="M17" s="6"/>
      <c r="N17" s="6"/>
      <c r="O17" s="6"/>
      <c r="P17" s="6"/>
      <c r="Q17" s="6"/>
      <c r="R17" s="6"/>
      <c r="S17" s="6"/>
    </row>
    <row r="18" spans="1:19" ht="12.75" customHeight="1">
      <c r="A18" s="71"/>
      <c r="B18" s="73"/>
      <c r="C18" s="73"/>
      <c r="D18" s="71"/>
      <c r="E18" s="74"/>
      <c r="F18" s="75"/>
      <c r="G18" s="68">
        <f t="shared" si="0"/>
        <v>0</v>
      </c>
      <c r="H18" s="69">
        <f t="shared" si="1"/>
        <v>0</v>
      </c>
      <c r="I18" s="68">
        <f t="shared" si="2"/>
        <v>0</v>
      </c>
      <c r="J18" s="49"/>
      <c r="K18" s="49"/>
      <c r="L18" s="6"/>
      <c r="M18" s="6"/>
      <c r="N18" s="6"/>
      <c r="O18" s="6"/>
      <c r="P18" s="6"/>
      <c r="Q18" s="6"/>
      <c r="R18" s="6"/>
      <c r="S18" s="6"/>
    </row>
    <row r="19" spans="1:19" ht="12.75" customHeight="1">
      <c r="A19" s="71"/>
      <c r="B19" s="73"/>
      <c r="C19" s="73"/>
      <c r="D19" s="71"/>
      <c r="E19" s="84"/>
      <c r="F19" s="85"/>
      <c r="G19" s="68">
        <f t="shared" si="0"/>
        <v>0</v>
      </c>
      <c r="H19" s="69">
        <f t="shared" si="1"/>
        <v>0</v>
      </c>
      <c r="I19" s="87">
        <f t="shared" si="2"/>
        <v>0</v>
      </c>
      <c r="J19" s="49"/>
      <c r="K19" s="49"/>
      <c r="L19" s="6"/>
      <c r="M19" s="6"/>
      <c r="N19" s="6"/>
      <c r="O19" s="6"/>
      <c r="P19" s="6"/>
      <c r="Q19" s="6"/>
      <c r="R19" s="6"/>
      <c r="S19" s="6"/>
    </row>
    <row r="20" spans="1:19" ht="12.75" customHeight="1">
      <c r="A20" s="89"/>
      <c r="B20" s="91" t="s">
        <v>105</v>
      </c>
      <c r="C20" s="91"/>
      <c r="D20" s="92"/>
      <c r="E20" s="94">
        <f>SUM(E15:E19)</f>
        <v>0</v>
      </c>
      <c r="F20" s="96"/>
      <c r="G20" s="98">
        <f t="shared" ref="G20:H20" si="3">SUM(G15:G19)</f>
        <v>0</v>
      </c>
      <c r="H20" s="100">
        <f t="shared" si="3"/>
        <v>0</v>
      </c>
      <c r="I20" s="101"/>
      <c r="J20" s="7"/>
      <c r="K20" s="7"/>
      <c r="L20" s="6"/>
      <c r="M20" s="6"/>
      <c r="N20" s="6"/>
      <c r="O20" s="6"/>
      <c r="P20" s="6"/>
      <c r="Q20" s="6"/>
      <c r="R20" s="6"/>
      <c r="S20" s="6"/>
    </row>
    <row r="21" spans="1:19" ht="12.75" customHeight="1">
      <c r="A21" s="103"/>
      <c r="B21" s="9" t="s">
        <v>106</v>
      </c>
      <c r="C21" s="9"/>
      <c r="D21" s="9"/>
      <c r="E21" s="105"/>
      <c r="F21" s="106"/>
      <c r="G21" s="31"/>
      <c r="H21" s="107"/>
      <c r="I21" s="109">
        <f>SUM(I15,I16)</f>
        <v>0</v>
      </c>
      <c r="J21" s="7"/>
      <c r="K21" s="7"/>
      <c r="L21" s="6"/>
      <c r="M21" s="6"/>
      <c r="N21" s="6"/>
      <c r="O21" s="6"/>
      <c r="P21" s="6"/>
      <c r="Q21" s="6"/>
      <c r="R21" s="6"/>
      <c r="S21" s="6"/>
    </row>
    <row r="22" spans="1:19" ht="12.75" customHeight="1">
      <c r="A22" s="103"/>
      <c r="B22" s="9"/>
      <c r="C22" s="9"/>
      <c r="D22" s="9"/>
      <c r="E22" s="105"/>
      <c r="F22" s="106"/>
      <c r="G22" s="106"/>
      <c r="H22" s="106"/>
      <c r="I22" s="31"/>
      <c r="J22" s="31"/>
      <c r="K22" s="7"/>
      <c r="L22" s="6"/>
      <c r="M22" s="6"/>
      <c r="N22" s="6"/>
      <c r="O22" s="6"/>
      <c r="P22" s="6"/>
      <c r="Q22" s="6"/>
      <c r="R22" s="6"/>
      <c r="S22" s="6"/>
    </row>
    <row r="23" spans="1:19" ht="25.5" customHeight="1">
      <c r="A23" s="111" t="s">
        <v>107</v>
      </c>
      <c r="B23" s="43" t="s">
        <v>46</v>
      </c>
      <c r="C23" s="42" t="s">
        <v>47</v>
      </c>
      <c r="D23" s="43" t="s">
        <v>48</v>
      </c>
      <c r="E23" s="113" t="s">
        <v>108</v>
      </c>
      <c r="F23" s="114" t="s">
        <v>109</v>
      </c>
      <c r="G23" s="115" t="s">
        <v>110</v>
      </c>
      <c r="H23" s="116" t="s">
        <v>111</v>
      </c>
      <c r="I23" s="49"/>
      <c r="J23" s="49"/>
      <c r="K23" s="49"/>
      <c r="L23" s="6"/>
      <c r="M23" s="6"/>
      <c r="N23" s="6"/>
      <c r="O23" s="6"/>
      <c r="P23" s="6"/>
      <c r="Q23" s="6"/>
      <c r="R23" s="6"/>
      <c r="S23" s="6"/>
    </row>
    <row r="24" spans="1:19" ht="12.75" customHeight="1">
      <c r="A24" s="117"/>
      <c r="B24" s="57"/>
      <c r="C24" s="59"/>
      <c r="D24" s="118"/>
      <c r="E24" s="119"/>
      <c r="F24" s="120"/>
      <c r="G24" s="123">
        <f>F24/2</f>
        <v>0</v>
      </c>
      <c r="H24" s="126">
        <f>E24-G24</f>
        <v>0</v>
      </c>
      <c r="I24" s="49"/>
      <c r="J24" s="49"/>
      <c r="K24" s="49"/>
      <c r="L24" s="6"/>
      <c r="M24" s="6"/>
      <c r="N24" s="6"/>
      <c r="O24" s="6"/>
      <c r="P24" s="6"/>
      <c r="Q24" s="6"/>
      <c r="R24" s="6"/>
      <c r="S24" s="6"/>
    </row>
    <row r="25" spans="1:19" ht="12.75" customHeight="1">
      <c r="A25" s="128"/>
      <c r="B25" s="57"/>
      <c r="C25" s="59"/>
      <c r="D25" s="118"/>
      <c r="E25" s="119"/>
      <c r="F25" s="130"/>
      <c r="G25" s="123"/>
      <c r="H25" s="132"/>
      <c r="I25" s="49"/>
      <c r="J25" s="49"/>
      <c r="K25" s="49"/>
      <c r="L25" s="6"/>
      <c r="M25" s="6"/>
      <c r="N25" s="6"/>
      <c r="O25" s="6"/>
      <c r="P25" s="6"/>
      <c r="Q25" s="6"/>
      <c r="R25" s="6"/>
      <c r="S25" s="6"/>
    </row>
    <row r="26" spans="1:19" ht="12.75" customHeight="1">
      <c r="A26" s="128"/>
      <c r="B26" s="57"/>
      <c r="C26" s="59"/>
      <c r="D26" s="118"/>
      <c r="E26" s="119"/>
      <c r="F26" s="130"/>
      <c r="G26" s="123">
        <f t="shared" ref="G26:G27" si="4">F26/2</f>
        <v>0</v>
      </c>
      <c r="H26" s="126"/>
      <c r="I26" s="49"/>
      <c r="J26" s="49"/>
      <c r="K26" s="49"/>
      <c r="L26" s="6"/>
      <c r="M26" s="6"/>
      <c r="N26" s="6"/>
      <c r="O26" s="6"/>
      <c r="P26" s="6"/>
      <c r="Q26" s="6"/>
      <c r="R26" s="6"/>
      <c r="S26" s="6"/>
    </row>
    <row r="27" spans="1:19" ht="12.75" customHeight="1">
      <c r="A27" s="134"/>
      <c r="B27" s="57"/>
      <c r="C27" s="59"/>
      <c r="D27" s="118"/>
      <c r="E27" s="119"/>
      <c r="F27" s="130"/>
      <c r="G27" s="123">
        <f t="shared" si="4"/>
        <v>0</v>
      </c>
      <c r="H27" s="126">
        <f t="shared" ref="H26:H27" si="5">E27-G27</f>
        <v>0</v>
      </c>
      <c r="I27" s="49"/>
      <c r="J27" s="49"/>
      <c r="K27" s="49"/>
      <c r="L27" s="6"/>
      <c r="M27" s="6"/>
      <c r="N27" s="6"/>
      <c r="O27" s="6"/>
      <c r="P27" s="6"/>
      <c r="Q27" s="6"/>
      <c r="R27" s="6"/>
      <c r="S27" s="6"/>
    </row>
    <row r="28" spans="1:19" ht="12.75" customHeight="1">
      <c r="A28" s="134"/>
      <c r="B28" s="57"/>
      <c r="C28" s="59"/>
      <c r="D28" s="118"/>
      <c r="E28" s="119"/>
      <c r="F28" s="130"/>
      <c r="G28" s="123"/>
      <c r="H28" s="132"/>
      <c r="I28" s="49"/>
      <c r="J28" s="49"/>
      <c r="K28" s="49"/>
      <c r="L28" s="6"/>
      <c r="M28" s="6"/>
      <c r="N28" s="6"/>
      <c r="O28" s="6"/>
      <c r="P28" s="6"/>
      <c r="Q28" s="6"/>
      <c r="R28" s="6"/>
      <c r="S28" s="6"/>
    </row>
    <row r="29" spans="1:19" ht="12.75" customHeight="1">
      <c r="A29" s="134"/>
      <c r="B29" s="57"/>
      <c r="C29" s="59"/>
      <c r="D29" s="118"/>
      <c r="E29" s="119"/>
      <c r="F29" s="130"/>
      <c r="G29" s="123"/>
      <c r="H29" s="132"/>
      <c r="I29" s="49"/>
      <c r="J29" s="49"/>
      <c r="K29" s="49"/>
      <c r="L29" s="6"/>
      <c r="M29" s="6"/>
      <c r="N29" s="6"/>
      <c r="O29" s="6"/>
      <c r="P29" s="6"/>
      <c r="Q29" s="6"/>
      <c r="R29" s="6"/>
      <c r="S29" s="6"/>
    </row>
    <row r="30" spans="1:19" ht="12.75" customHeight="1">
      <c r="A30" s="135"/>
      <c r="B30" s="57"/>
      <c r="C30" s="59"/>
      <c r="D30" s="118"/>
      <c r="E30" s="119"/>
      <c r="F30" s="130"/>
      <c r="G30" s="123">
        <f t="shared" ref="G30:G33" si="6">F30/2</f>
        <v>0</v>
      </c>
      <c r="H30" s="126">
        <f t="shared" ref="H30:H33" si="7">E30-G30</f>
        <v>0</v>
      </c>
      <c r="I30" s="49"/>
      <c r="J30" s="49"/>
      <c r="K30" s="49"/>
      <c r="L30" s="6"/>
      <c r="M30" s="6"/>
      <c r="N30" s="6"/>
      <c r="O30" s="6"/>
      <c r="P30" s="6"/>
      <c r="Q30" s="6"/>
      <c r="R30" s="6"/>
      <c r="S30" s="6"/>
    </row>
    <row r="31" spans="1:19" ht="12.75" customHeight="1">
      <c r="A31" s="136"/>
      <c r="B31" s="71"/>
      <c r="C31" s="73"/>
      <c r="D31" s="137"/>
      <c r="E31" s="138"/>
      <c r="F31" s="130"/>
      <c r="G31" s="123">
        <f t="shared" si="6"/>
        <v>0</v>
      </c>
      <c r="H31" s="126">
        <f t="shared" si="7"/>
        <v>0</v>
      </c>
      <c r="I31" s="49"/>
      <c r="J31" s="49"/>
      <c r="K31" s="49"/>
      <c r="L31" s="6"/>
      <c r="M31" s="6"/>
      <c r="N31" s="6"/>
      <c r="O31" s="6"/>
      <c r="P31" s="6"/>
      <c r="Q31" s="6"/>
      <c r="R31" s="6"/>
      <c r="S31" s="6"/>
    </row>
    <row r="32" spans="1:19" ht="12.75" customHeight="1">
      <c r="A32" s="136"/>
      <c r="B32" s="71"/>
      <c r="C32" s="73"/>
      <c r="D32" s="137"/>
      <c r="E32" s="138"/>
      <c r="F32" s="130"/>
      <c r="G32" s="123">
        <f t="shared" si="6"/>
        <v>0</v>
      </c>
      <c r="H32" s="126">
        <f t="shared" si="7"/>
        <v>0</v>
      </c>
      <c r="I32" s="49"/>
      <c r="J32" s="49"/>
      <c r="K32" s="49"/>
      <c r="L32" s="6"/>
      <c r="M32" s="6"/>
      <c r="N32" s="6"/>
      <c r="O32" s="6"/>
      <c r="P32" s="6"/>
      <c r="Q32" s="6"/>
      <c r="R32" s="6"/>
      <c r="S32" s="6"/>
    </row>
    <row r="33" spans="1:19" ht="12.75" customHeight="1">
      <c r="A33" s="136"/>
      <c r="B33" s="71"/>
      <c r="C33" s="73"/>
      <c r="D33" s="137"/>
      <c r="E33" s="138"/>
      <c r="F33" s="130"/>
      <c r="G33" s="123">
        <f t="shared" si="6"/>
        <v>0</v>
      </c>
      <c r="H33" s="126">
        <f t="shared" si="7"/>
        <v>0</v>
      </c>
      <c r="I33" s="49"/>
      <c r="J33" s="49"/>
      <c r="K33" s="49"/>
      <c r="L33" s="6"/>
      <c r="M33" s="6"/>
      <c r="N33" s="6"/>
      <c r="O33" s="6"/>
      <c r="P33" s="6"/>
      <c r="Q33" s="6"/>
      <c r="R33" s="6"/>
      <c r="S33" s="6"/>
    </row>
    <row r="34" spans="1:19" ht="12.75" customHeight="1">
      <c r="A34" s="7"/>
      <c r="B34" s="139" t="s">
        <v>114</v>
      </c>
      <c r="C34" s="9"/>
      <c r="D34" s="9" t="s">
        <v>115</v>
      </c>
      <c r="E34" s="140">
        <f t="shared" ref="E34:H34" si="8">SUM(E24:E33)</f>
        <v>0</v>
      </c>
      <c r="F34" s="141">
        <f t="shared" si="8"/>
        <v>0</v>
      </c>
      <c r="G34" s="142">
        <f t="shared" si="8"/>
        <v>0</v>
      </c>
      <c r="H34" s="143">
        <f t="shared" si="8"/>
        <v>0</v>
      </c>
      <c r="I34" s="7"/>
      <c r="J34" s="7"/>
      <c r="K34" s="7"/>
      <c r="L34" s="6"/>
      <c r="M34" s="6"/>
      <c r="N34" s="6"/>
      <c r="O34" s="6"/>
      <c r="P34" s="6"/>
      <c r="Q34" s="6"/>
      <c r="R34" s="6"/>
      <c r="S34" s="6"/>
    </row>
    <row r="35" spans="1:19" ht="12.75" customHeight="1">
      <c r="A35" s="103"/>
      <c r="B35" s="9"/>
      <c r="C35" s="9"/>
      <c r="D35" s="9" t="s">
        <v>116</v>
      </c>
      <c r="E35" s="9"/>
      <c r="F35" s="7"/>
      <c r="G35" s="7"/>
      <c r="H35" s="144">
        <f>H34+G34</f>
        <v>0</v>
      </c>
      <c r="I35" s="7"/>
      <c r="J35" s="7"/>
      <c r="K35" s="7"/>
      <c r="L35" s="6"/>
      <c r="M35" s="6"/>
      <c r="N35" s="6"/>
      <c r="O35" s="6"/>
      <c r="P35" s="6"/>
      <c r="Q35" s="6"/>
      <c r="R35" s="6"/>
      <c r="S35" s="6"/>
    </row>
    <row r="36" spans="1:19" ht="5.25" customHeight="1">
      <c r="A36" s="103"/>
      <c r="B36" s="9"/>
      <c r="C36" s="9"/>
      <c r="D36" s="9"/>
      <c r="E36" s="9"/>
      <c r="F36" s="7"/>
      <c r="G36" s="7"/>
      <c r="H36" s="145"/>
      <c r="I36" s="7"/>
      <c r="J36" s="7"/>
      <c r="K36" s="7"/>
      <c r="L36" s="6"/>
      <c r="M36" s="6"/>
      <c r="N36" s="6"/>
      <c r="O36" s="6"/>
      <c r="P36" s="6"/>
      <c r="Q36" s="6"/>
      <c r="R36" s="6"/>
      <c r="S36" s="6"/>
    </row>
    <row r="37" spans="1:19" ht="12.75" customHeight="1">
      <c r="A37" s="31"/>
      <c r="B37" s="7"/>
      <c r="C37" s="9"/>
      <c r="D37" s="9"/>
      <c r="E37" s="7"/>
      <c r="F37" s="7"/>
      <c r="G37" s="9" t="s">
        <v>117</v>
      </c>
      <c r="H37" s="7"/>
      <c r="I37" s="146">
        <f>SUM(I21,H35)</f>
        <v>0</v>
      </c>
      <c r="J37" s="7"/>
      <c r="K37" s="7"/>
      <c r="L37" s="6"/>
      <c r="M37" s="6"/>
      <c r="N37" s="6"/>
      <c r="O37" s="6"/>
      <c r="P37" s="6"/>
      <c r="Q37" s="6"/>
      <c r="R37" s="6"/>
      <c r="S37" s="6"/>
    </row>
    <row r="38" spans="1:1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6"/>
      <c r="M38" s="6"/>
      <c r="N38" s="6"/>
      <c r="O38" s="6"/>
      <c r="P38" s="6"/>
      <c r="Q38" s="6"/>
      <c r="R38" s="6"/>
      <c r="S38" s="6"/>
    </row>
    <row r="39" spans="1:19" ht="12.75" customHeight="1">
      <c r="A39" s="9" t="s">
        <v>118</v>
      </c>
      <c r="B39" s="147"/>
      <c r="C39" s="31" t="s">
        <v>119</v>
      </c>
      <c r="D39" s="31"/>
      <c r="E39" s="7"/>
      <c r="F39" s="7"/>
      <c r="G39" s="7"/>
      <c r="H39" s="7"/>
      <c r="I39" s="7"/>
      <c r="J39" s="7"/>
      <c r="K39" s="7"/>
      <c r="L39" s="6"/>
      <c r="M39" s="6"/>
      <c r="N39" s="6"/>
      <c r="O39" s="6"/>
      <c r="P39" s="6"/>
      <c r="Q39" s="6"/>
      <c r="R39" s="6"/>
      <c r="S39" s="6"/>
    </row>
    <row r="40" spans="1:19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6"/>
      <c r="M40" s="6"/>
      <c r="N40" s="6"/>
      <c r="O40" s="6"/>
      <c r="P40" s="6"/>
      <c r="Q40" s="6"/>
      <c r="R40" s="6"/>
      <c r="S40" s="6"/>
    </row>
    <row r="41" spans="1:19" ht="12" customHeight="1">
      <c r="A41" s="19" t="s">
        <v>120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6"/>
      <c r="M41" s="6"/>
      <c r="N41" s="6"/>
      <c r="O41" s="6"/>
      <c r="P41" s="6"/>
      <c r="Q41" s="6"/>
      <c r="R41" s="6"/>
      <c r="S41" s="6"/>
    </row>
    <row r="42" spans="1:19" ht="12.75" customHeight="1">
      <c r="A42" s="19"/>
      <c r="B42" s="7"/>
      <c r="C42" s="7"/>
      <c r="D42" s="7"/>
      <c r="E42" s="7"/>
      <c r="F42" s="7"/>
      <c r="G42" s="7"/>
      <c r="H42" s="7"/>
      <c r="I42" s="7"/>
      <c r="J42" s="7"/>
      <c r="K42" s="7"/>
      <c r="L42" s="6"/>
      <c r="M42" s="6"/>
      <c r="N42" s="6"/>
      <c r="O42" s="6"/>
      <c r="P42" s="6"/>
      <c r="Q42" s="6"/>
      <c r="R42" s="6"/>
      <c r="S42" s="6"/>
    </row>
    <row r="43" spans="1:19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6"/>
      <c r="M43" s="6"/>
      <c r="N43" s="6"/>
      <c r="O43" s="6"/>
      <c r="P43" s="6"/>
      <c r="Q43" s="6"/>
      <c r="R43" s="6"/>
      <c r="S43" s="6"/>
    </row>
    <row r="44" spans="1:19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6"/>
      <c r="M44" s="6"/>
      <c r="N44" s="6"/>
      <c r="O44" s="6"/>
      <c r="P44" s="6"/>
      <c r="Q44" s="6"/>
      <c r="R44" s="6"/>
      <c r="S44" s="6"/>
    </row>
    <row r="45" spans="1:19" ht="12" customHeight="1">
      <c r="A45" s="7"/>
      <c r="B45" s="7"/>
      <c r="C45" s="31"/>
      <c r="D45" s="7"/>
      <c r="E45" s="7"/>
      <c r="F45" s="7"/>
      <c r="G45" s="7"/>
      <c r="H45" s="7"/>
      <c r="I45" s="7"/>
      <c r="J45" s="7"/>
      <c r="K45" s="7"/>
      <c r="L45" s="6"/>
      <c r="M45" s="6"/>
      <c r="N45" s="6"/>
      <c r="O45" s="6"/>
      <c r="P45" s="6"/>
      <c r="Q45" s="6"/>
      <c r="R45" s="6"/>
      <c r="S45" s="6"/>
    </row>
    <row r="46" spans="1:19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</sheetData>
  <mergeCells count="1">
    <mergeCell ref="G1:I1"/>
  </mergeCells>
  <dataValidations count="4">
    <dataValidation type="list" allowBlank="1" showInputMessage="1" showErrorMessage="1" prompt=" - Please select from drop down. " sqref="D15:D19">
      <formula1>ContractorFees</formula1>
    </dataValidation>
    <dataValidation type="list" allowBlank="1" showInputMessage="1" showErrorMessage="1" prompt=" - " sqref="C24:C33">
      <formula1>Program</formula1>
    </dataValidation>
    <dataValidation type="list" allowBlank="1" showInputMessage="1" showErrorMessage="1" prompt=" - Please select from drop down" sqref="C15:C19">
      <formula1>Program</formula1>
    </dataValidation>
    <dataValidation type="list" allowBlank="1" showInputMessage="1" showErrorMessage="1" prompt=" - Programming Expenses  General &amp; Administrative Expenses" sqref="D24:D33">
      <formula1>ContractorReimbursement</formula1>
    </dataValidation>
  </dataValidation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57"/>
  <sheetViews>
    <sheetView workbookViewId="0"/>
  </sheetViews>
  <sheetFormatPr defaultColWidth="14.42578125" defaultRowHeight="15" customHeight="1"/>
  <cols>
    <col min="1" max="1" width="50.140625" customWidth="1"/>
    <col min="2" max="2" width="27.42578125" customWidth="1"/>
    <col min="3" max="6" width="8" customWidth="1"/>
    <col min="7" max="12" width="17.28515625" customWidth="1"/>
  </cols>
  <sheetData>
    <row r="1" spans="1:6" ht="12.75" customHeight="1">
      <c r="A1" s="1" t="s">
        <v>0</v>
      </c>
      <c r="B1" s="1" t="s">
        <v>3</v>
      </c>
      <c r="C1" s="6"/>
      <c r="D1" s="6"/>
      <c r="E1" s="6"/>
      <c r="F1" s="6"/>
    </row>
    <row r="2" spans="1:6" ht="12.75" customHeight="1">
      <c r="A2" s="12" t="s">
        <v>6</v>
      </c>
      <c r="B2" s="13" t="s">
        <v>10</v>
      </c>
      <c r="C2" s="6"/>
      <c r="D2" s="6"/>
      <c r="E2" s="6"/>
      <c r="F2" s="6"/>
    </row>
    <row r="3" spans="1:6" ht="12.75" customHeight="1">
      <c r="A3" s="12" t="s">
        <v>11</v>
      </c>
      <c r="B3" s="13" t="s">
        <v>12</v>
      </c>
      <c r="C3" s="6"/>
      <c r="D3" s="6"/>
      <c r="E3" s="6"/>
      <c r="F3" s="6"/>
    </row>
    <row r="4" spans="1:6" ht="12.75" customHeight="1">
      <c r="A4" s="12" t="s">
        <v>13</v>
      </c>
      <c r="B4" s="13" t="s">
        <v>12</v>
      </c>
      <c r="C4" s="6"/>
      <c r="D4" s="6"/>
      <c r="E4" s="6"/>
      <c r="F4" s="6"/>
    </row>
    <row r="5" spans="1:6" ht="12.75" customHeight="1">
      <c r="A5" s="12" t="s">
        <v>14</v>
      </c>
      <c r="B5" s="13" t="s">
        <v>15</v>
      </c>
      <c r="C5" s="6"/>
      <c r="D5" s="6"/>
      <c r="E5" s="6"/>
      <c r="F5" s="6"/>
    </row>
    <row r="6" spans="1:6" ht="12.75" customHeight="1">
      <c r="A6" s="12" t="s">
        <v>16</v>
      </c>
      <c r="B6" s="13" t="s">
        <v>17</v>
      </c>
      <c r="C6" s="6"/>
      <c r="D6" s="6"/>
      <c r="E6" s="6"/>
      <c r="F6" s="6"/>
    </row>
    <row r="7" spans="1:6" ht="12.75" customHeight="1">
      <c r="A7" s="12" t="s">
        <v>18</v>
      </c>
      <c r="B7" s="13" t="s">
        <v>17</v>
      </c>
      <c r="C7" s="6"/>
      <c r="D7" s="6"/>
      <c r="E7" s="6"/>
      <c r="F7" s="6"/>
    </row>
    <row r="8" spans="1:6" ht="12.75" customHeight="1">
      <c r="A8" s="12" t="s">
        <v>19</v>
      </c>
      <c r="B8" s="13" t="s">
        <v>20</v>
      </c>
      <c r="C8" s="6"/>
      <c r="D8" s="6"/>
      <c r="E8" s="6"/>
      <c r="F8" s="6"/>
    </row>
    <row r="9" spans="1:6" ht="12.75" customHeight="1">
      <c r="A9" s="12" t="s">
        <v>21</v>
      </c>
      <c r="B9" s="13" t="s">
        <v>22</v>
      </c>
      <c r="C9" s="6"/>
      <c r="D9" s="6"/>
      <c r="E9" s="6"/>
      <c r="F9" s="6"/>
    </row>
    <row r="10" spans="1:6" ht="6" customHeight="1">
      <c r="A10" s="20" t="s">
        <v>24</v>
      </c>
      <c r="B10" s="22" t="s">
        <v>27</v>
      </c>
      <c r="C10" s="6"/>
      <c r="D10" s="6"/>
      <c r="E10" s="6"/>
      <c r="F10" s="6"/>
    </row>
    <row r="11" spans="1:6" ht="12.75" customHeight="1">
      <c r="A11" s="1" t="s">
        <v>28</v>
      </c>
      <c r="B11" s="25"/>
      <c r="C11" s="6"/>
      <c r="D11" s="6"/>
      <c r="E11" s="6"/>
      <c r="F11" s="6"/>
    </row>
    <row r="12" spans="1:6" ht="12.75" customHeight="1">
      <c r="A12" s="39" t="s">
        <v>30</v>
      </c>
      <c r="B12" s="25"/>
      <c r="C12" s="6"/>
      <c r="D12" s="6"/>
      <c r="E12" s="6"/>
      <c r="F12" s="6"/>
    </row>
    <row r="13" spans="1:6" ht="12.75" customHeight="1">
      <c r="A13" s="41" t="s">
        <v>44</v>
      </c>
      <c r="B13" s="53"/>
      <c r="C13" s="6"/>
      <c r="D13" s="6"/>
      <c r="E13" s="6"/>
      <c r="F13" s="6"/>
    </row>
    <row r="14" spans="1:6" ht="12.75" customHeight="1">
      <c r="A14" s="41" t="s">
        <v>56</v>
      </c>
      <c r="B14" s="53"/>
      <c r="C14" s="6"/>
      <c r="D14" s="6"/>
      <c r="E14" s="6"/>
      <c r="F14" s="6"/>
    </row>
    <row r="15" spans="1:6" ht="12.75" customHeight="1">
      <c r="A15" s="41" t="s">
        <v>57</v>
      </c>
      <c r="B15" s="53"/>
      <c r="C15" s="6"/>
      <c r="D15" s="6"/>
      <c r="E15" s="6"/>
      <c r="F15" s="6"/>
    </row>
    <row r="16" spans="1:6" ht="12.75" customHeight="1">
      <c r="A16" s="41" t="s">
        <v>58</v>
      </c>
      <c r="B16" s="53"/>
      <c r="C16" s="6"/>
      <c r="D16" s="6"/>
      <c r="E16" s="6"/>
      <c r="F16" s="6"/>
    </row>
    <row r="17" spans="1:6" ht="12.75" customHeight="1">
      <c r="A17" s="41" t="s">
        <v>59</v>
      </c>
      <c r="B17" s="53"/>
      <c r="C17" s="6"/>
      <c r="D17" s="6"/>
      <c r="E17" s="6"/>
      <c r="F17" s="6"/>
    </row>
    <row r="18" spans="1:6" ht="12.75" customHeight="1">
      <c r="A18" s="41" t="s">
        <v>60</v>
      </c>
      <c r="B18" s="25" t="s">
        <v>61</v>
      </c>
      <c r="C18" s="6"/>
      <c r="D18" s="6"/>
      <c r="E18" s="6"/>
      <c r="F18" s="6"/>
    </row>
    <row r="19" spans="1:6" ht="12.75" customHeight="1">
      <c r="A19" s="41" t="s">
        <v>62</v>
      </c>
      <c r="B19" s="53"/>
      <c r="C19" s="6"/>
      <c r="D19" s="6"/>
      <c r="E19" s="6"/>
      <c r="F19" s="6"/>
    </row>
    <row r="20" spans="1:6" ht="6" customHeight="1">
      <c r="A20" s="12"/>
      <c r="B20" s="25"/>
      <c r="C20" s="6"/>
      <c r="D20" s="6"/>
      <c r="E20" s="6"/>
      <c r="F20" s="6"/>
    </row>
    <row r="21" spans="1:6" ht="12.75" customHeight="1">
      <c r="A21" s="39" t="s">
        <v>63</v>
      </c>
      <c r="B21" s="25"/>
      <c r="C21" s="6"/>
      <c r="D21" s="6"/>
      <c r="E21" s="6"/>
      <c r="F21" s="6"/>
    </row>
    <row r="22" spans="1:6" ht="12.75" customHeight="1">
      <c r="A22" s="56" t="s">
        <v>64</v>
      </c>
      <c r="B22" s="25"/>
      <c r="C22" s="6"/>
      <c r="D22" s="6"/>
      <c r="E22" s="6"/>
      <c r="F22" s="6"/>
    </row>
    <row r="23" spans="1:6" ht="12.75" customHeight="1">
      <c r="A23" s="58" t="s">
        <v>65</v>
      </c>
      <c r="B23" s="53"/>
      <c r="C23" s="6"/>
      <c r="D23" s="6"/>
      <c r="E23" s="6"/>
      <c r="F23" s="6"/>
    </row>
    <row r="24" spans="1:6" ht="12.75" customHeight="1">
      <c r="A24" s="58" t="s">
        <v>66</v>
      </c>
      <c r="B24" s="53"/>
      <c r="C24" s="6"/>
      <c r="D24" s="6"/>
      <c r="E24" s="6"/>
      <c r="F24" s="6"/>
    </row>
    <row r="25" spans="1:6" ht="12.75" customHeight="1">
      <c r="A25" s="58" t="s">
        <v>67</v>
      </c>
      <c r="B25" s="25" t="s">
        <v>61</v>
      </c>
      <c r="C25" s="6"/>
      <c r="D25" s="6"/>
      <c r="E25" s="6"/>
      <c r="F25" s="6"/>
    </row>
    <row r="26" spans="1:6" ht="12.75" customHeight="1">
      <c r="A26" s="58" t="s">
        <v>68</v>
      </c>
      <c r="B26" s="53"/>
      <c r="C26" s="6"/>
      <c r="D26" s="6"/>
      <c r="E26" s="6"/>
      <c r="F26" s="6"/>
    </row>
    <row r="27" spans="1:6" ht="12.75" customHeight="1">
      <c r="A27" s="58" t="s">
        <v>69</v>
      </c>
      <c r="B27" s="53" t="s">
        <v>70</v>
      </c>
      <c r="C27" s="6"/>
      <c r="D27" s="6"/>
      <c r="E27" s="6"/>
      <c r="F27" s="6"/>
    </row>
    <row r="28" spans="1:6" ht="12.75" customHeight="1">
      <c r="A28" s="58" t="s">
        <v>71</v>
      </c>
      <c r="B28" s="53"/>
      <c r="C28" s="6"/>
      <c r="D28" s="6"/>
      <c r="E28" s="6"/>
      <c r="F28" s="6"/>
    </row>
    <row r="29" spans="1:6" ht="12.75" customHeight="1">
      <c r="A29" s="58" t="s">
        <v>72</v>
      </c>
      <c r="B29" s="25" t="s">
        <v>61</v>
      </c>
      <c r="C29" s="6"/>
      <c r="D29" s="6"/>
      <c r="E29" s="6"/>
      <c r="F29" s="6"/>
    </row>
    <row r="30" spans="1:6" ht="12.75" customHeight="1">
      <c r="A30" s="58" t="s">
        <v>73</v>
      </c>
      <c r="B30" s="25" t="s">
        <v>61</v>
      </c>
      <c r="C30" s="6"/>
      <c r="D30" s="6"/>
      <c r="E30" s="6"/>
      <c r="F30" s="6"/>
    </row>
    <row r="31" spans="1:6" ht="12.75" customHeight="1">
      <c r="A31" s="58" t="s">
        <v>74</v>
      </c>
      <c r="B31" s="53" t="s">
        <v>75</v>
      </c>
      <c r="C31" s="6"/>
      <c r="D31" s="6"/>
      <c r="E31" s="6"/>
      <c r="F31" s="6"/>
    </row>
    <row r="32" spans="1:6" ht="12.75" customHeight="1">
      <c r="A32" s="58" t="s">
        <v>76</v>
      </c>
      <c r="B32" s="53"/>
      <c r="C32" s="6"/>
      <c r="D32" s="6"/>
      <c r="E32" s="6"/>
      <c r="F32" s="6"/>
    </row>
    <row r="33" spans="1:6" ht="12.75" customHeight="1">
      <c r="A33" s="58" t="s">
        <v>77</v>
      </c>
      <c r="B33" s="53"/>
      <c r="C33" s="6"/>
      <c r="D33" s="6"/>
      <c r="E33" s="6"/>
      <c r="F33" s="6"/>
    </row>
    <row r="34" spans="1:6" ht="12.75" customHeight="1">
      <c r="A34" s="58" t="s">
        <v>78</v>
      </c>
      <c r="B34" s="25" t="s">
        <v>61</v>
      </c>
      <c r="C34" s="6"/>
      <c r="D34" s="6"/>
      <c r="E34" s="6"/>
      <c r="F34" s="6"/>
    </row>
    <row r="35" spans="1:6" ht="12.75" customHeight="1">
      <c r="A35" s="58" t="s">
        <v>79</v>
      </c>
      <c r="B35" s="53"/>
      <c r="C35" s="6"/>
      <c r="D35" s="6"/>
      <c r="E35" s="6"/>
      <c r="F35" s="6"/>
    </row>
    <row r="36" spans="1:6" ht="12.75" customHeight="1">
      <c r="A36" s="58" t="s">
        <v>80</v>
      </c>
      <c r="B36" s="53"/>
      <c r="C36" s="6"/>
      <c r="D36" s="6"/>
      <c r="E36" s="6"/>
      <c r="F36" s="6"/>
    </row>
    <row r="37" spans="1:6" ht="12.75" customHeight="1">
      <c r="A37" s="58" t="s">
        <v>81</v>
      </c>
      <c r="B37" s="53"/>
      <c r="C37" s="6"/>
      <c r="D37" s="6"/>
      <c r="E37" s="6"/>
      <c r="F37" s="6"/>
    </row>
    <row r="38" spans="1:6" ht="22.5" customHeight="1">
      <c r="A38" s="61" t="s">
        <v>82</v>
      </c>
      <c r="B38" s="62" t="s">
        <v>83</v>
      </c>
      <c r="C38" s="6"/>
      <c r="D38" s="6"/>
      <c r="E38" s="6"/>
      <c r="F38" s="6"/>
    </row>
    <row r="39" spans="1:6" ht="12.75" customHeight="1">
      <c r="A39" s="58" t="s">
        <v>84</v>
      </c>
      <c r="B39" s="25" t="s">
        <v>85</v>
      </c>
      <c r="C39" s="6"/>
      <c r="D39" s="6"/>
      <c r="E39" s="6"/>
      <c r="F39" s="6"/>
    </row>
    <row r="40" spans="1:6" ht="12.75" customHeight="1">
      <c r="A40" s="58" t="s">
        <v>86</v>
      </c>
      <c r="B40" s="25" t="s">
        <v>85</v>
      </c>
      <c r="C40" s="6"/>
      <c r="D40" s="6"/>
      <c r="E40" s="6"/>
      <c r="F40" s="6"/>
    </row>
    <row r="41" spans="1:6" ht="12.75" customHeight="1">
      <c r="A41" s="58" t="s">
        <v>87</v>
      </c>
      <c r="B41" s="25" t="s">
        <v>85</v>
      </c>
      <c r="C41" s="6"/>
      <c r="D41" s="6"/>
      <c r="E41" s="6"/>
      <c r="F41" s="6"/>
    </row>
    <row r="42" spans="1:6" ht="12.75" customHeight="1">
      <c r="A42" s="58" t="s">
        <v>88</v>
      </c>
      <c r="B42" s="25" t="s">
        <v>85</v>
      </c>
      <c r="C42" s="6"/>
      <c r="D42" s="6"/>
      <c r="E42" s="6"/>
      <c r="F42" s="6"/>
    </row>
    <row r="43" spans="1:6" ht="12.75" customHeight="1">
      <c r="A43" s="58" t="s">
        <v>89</v>
      </c>
      <c r="B43" s="25" t="s">
        <v>85</v>
      </c>
      <c r="C43" s="6"/>
      <c r="D43" s="6"/>
      <c r="E43" s="6"/>
      <c r="F43" s="6"/>
    </row>
    <row r="44" spans="1:6" ht="12.75" customHeight="1">
      <c r="A44" s="58" t="s">
        <v>90</v>
      </c>
      <c r="B44" s="25" t="s">
        <v>85</v>
      </c>
      <c r="C44" s="6"/>
      <c r="D44" s="6"/>
      <c r="E44" s="6"/>
      <c r="F44" s="6"/>
    </row>
    <row r="45" spans="1:6" ht="12.75" customHeight="1">
      <c r="A45" s="58" t="s">
        <v>91</v>
      </c>
      <c r="B45" s="25" t="s">
        <v>85</v>
      </c>
      <c r="C45" s="6"/>
      <c r="D45" s="6"/>
      <c r="E45" s="6"/>
      <c r="F45" s="6"/>
    </row>
    <row r="46" spans="1:6" ht="12.75" customHeight="1">
      <c r="A46" s="58" t="s">
        <v>92</v>
      </c>
      <c r="B46" s="25" t="s">
        <v>85</v>
      </c>
      <c r="C46" s="6"/>
      <c r="D46" s="6"/>
      <c r="E46" s="6"/>
      <c r="F46" s="6"/>
    </row>
    <row r="47" spans="1:6" ht="12.75" customHeight="1">
      <c r="A47" s="58" t="s">
        <v>93</v>
      </c>
      <c r="B47" s="25" t="s">
        <v>85</v>
      </c>
      <c r="C47" s="6"/>
      <c r="D47" s="6"/>
      <c r="E47" s="6"/>
      <c r="F47" s="6"/>
    </row>
    <row r="48" spans="1:6" ht="12.75" customHeight="1">
      <c r="A48" s="58" t="s">
        <v>94</v>
      </c>
      <c r="B48" s="25" t="s">
        <v>85</v>
      </c>
      <c r="C48" s="6"/>
      <c r="D48" s="6"/>
      <c r="E48" s="6"/>
      <c r="F48" s="6"/>
    </row>
    <row r="49" spans="1:6" ht="12.75" customHeight="1">
      <c r="A49" s="58" t="s">
        <v>95</v>
      </c>
      <c r="B49" s="25" t="s">
        <v>85</v>
      </c>
      <c r="C49" s="6"/>
      <c r="D49" s="6"/>
      <c r="E49" s="6"/>
      <c r="F49" s="6"/>
    </row>
    <row r="50" spans="1:6" ht="12.75" customHeight="1">
      <c r="A50" s="58" t="s">
        <v>96</v>
      </c>
      <c r="B50" s="25" t="s">
        <v>85</v>
      </c>
      <c r="C50" s="6"/>
      <c r="D50" s="6"/>
      <c r="E50" s="6"/>
      <c r="F50" s="6"/>
    </row>
    <row r="51" spans="1:6" ht="12.75" customHeight="1">
      <c r="A51" s="58" t="s">
        <v>97</v>
      </c>
      <c r="B51" s="25" t="s">
        <v>85</v>
      </c>
      <c r="C51" s="6"/>
      <c r="D51" s="6"/>
      <c r="E51" s="6"/>
      <c r="F51" s="6"/>
    </row>
    <row r="52" spans="1:6" ht="12.75" customHeight="1">
      <c r="A52" s="58" t="s">
        <v>98</v>
      </c>
      <c r="B52" s="25" t="s">
        <v>85</v>
      </c>
      <c r="C52" s="6"/>
      <c r="D52" s="6"/>
      <c r="E52" s="6"/>
      <c r="F52" s="6"/>
    </row>
    <row r="53" spans="1:6" ht="12.75" customHeight="1">
      <c r="A53" s="58" t="s">
        <v>99</v>
      </c>
      <c r="B53" s="25" t="s">
        <v>85</v>
      </c>
      <c r="C53" s="6"/>
      <c r="D53" s="6"/>
      <c r="E53" s="6"/>
      <c r="F53" s="6"/>
    </row>
    <row r="54" spans="1:6" ht="12.75" customHeight="1">
      <c r="A54" s="58" t="s">
        <v>100</v>
      </c>
      <c r="B54" s="25" t="s">
        <v>85</v>
      </c>
      <c r="C54" s="6"/>
      <c r="D54" s="6"/>
      <c r="E54" s="6"/>
      <c r="F54" s="6"/>
    </row>
    <row r="55" spans="1:6" ht="12.75" customHeight="1">
      <c r="A55" s="58" t="s">
        <v>101</v>
      </c>
      <c r="B55" s="25" t="s">
        <v>85</v>
      </c>
      <c r="C55" s="6"/>
      <c r="D55" s="6"/>
      <c r="E55" s="6"/>
      <c r="F55" s="6"/>
    </row>
    <row r="56" spans="1:6" ht="12.75" customHeight="1">
      <c r="A56" s="58" t="s">
        <v>102</v>
      </c>
      <c r="B56" s="25" t="s">
        <v>85</v>
      </c>
      <c r="C56" s="6"/>
      <c r="D56" s="6"/>
      <c r="E56" s="6"/>
      <c r="F56" s="6"/>
    </row>
    <row r="57" spans="1:6" ht="15.75" customHeight="1">
      <c r="A57" s="6"/>
      <c r="B57" s="6"/>
      <c r="C57" s="6"/>
      <c r="D57" s="6"/>
      <c r="E57" s="6"/>
      <c r="F57" s="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41"/>
  <sheetViews>
    <sheetView workbookViewId="0">
      <selection sqref="A1:H1"/>
    </sheetView>
  </sheetViews>
  <sheetFormatPr defaultColWidth="14.42578125" defaultRowHeight="15" customHeight="1"/>
  <cols>
    <col min="1" max="2" width="8" customWidth="1"/>
    <col min="3" max="3" width="11.140625" customWidth="1"/>
    <col min="4" max="4" width="10.28515625" customWidth="1"/>
    <col min="5" max="5" width="13" customWidth="1"/>
    <col min="6" max="6" width="13.28515625" customWidth="1"/>
    <col min="7" max="7" width="11.42578125" customWidth="1"/>
    <col min="8" max="8" width="13.7109375" customWidth="1"/>
    <col min="9" max="9" width="13.140625" customWidth="1"/>
    <col min="10" max="10" width="13" customWidth="1"/>
    <col min="11" max="11" width="2.140625" customWidth="1"/>
    <col min="12" max="16" width="8" customWidth="1"/>
    <col min="17" max="22" width="17.28515625" customWidth="1"/>
  </cols>
  <sheetData>
    <row r="1" spans="1:16" ht="24" customHeight="1">
      <c r="A1" s="151" t="s">
        <v>1</v>
      </c>
      <c r="B1" s="152"/>
      <c r="C1" s="152"/>
      <c r="D1" s="152"/>
      <c r="E1" s="152"/>
      <c r="F1" s="152"/>
      <c r="G1" s="152"/>
      <c r="H1" s="153"/>
      <c r="I1" s="5" t="s">
        <v>4</v>
      </c>
      <c r="J1" s="8">
        <v>2018</v>
      </c>
      <c r="K1" s="7"/>
      <c r="L1" s="6"/>
      <c r="M1" s="6"/>
      <c r="N1" s="6"/>
      <c r="O1" s="6"/>
      <c r="P1" s="6"/>
    </row>
    <row r="2" spans="1:16" ht="12.7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</row>
    <row r="3" spans="1:16" ht="12.75" customHeight="1">
      <c r="A3" s="7" t="s">
        <v>8</v>
      </c>
      <c r="B3" s="6"/>
      <c r="C3" s="10"/>
      <c r="D3" s="10"/>
      <c r="E3" s="10"/>
      <c r="F3" s="7"/>
      <c r="G3" s="7"/>
      <c r="H3" s="7"/>
      <c r="I3" s="7"/>
      <c r="J3" s="7"/>
      <c r="K3" s="7"/>
      <c r="L3" s="6"/>
      <c r="M3" s="6"/>
      <c r="N3" s="6"/>
      <c r="O3" s="6"/>
      <c r="P3" s="6"/>
    </row>
    <row r="4" spans="1:16" ht="12.75" customHeigh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6"/>
      <c r="M4" s="6"/>
      <c r="N4" s="6"/>
      <c r="O4" s="6"/>
      <c r="P4" s="6"/>
    </row>
    <row r="5" spans="1:16" ht="12.75" customHeight="1">
      <c r="A5" s="15"/>
      <c r="B5" s="17"/>
      <c r="C5" s="17"/>
      <c r="D5" s="17"/>
      <c r="E5" s="17"/>
      <c r="F5" s="17"/>
      <c r="G5" s="23"/>
      <c r="H5" s="24"/>
      <c r="I5" s="154" t="s">
        <v>29</v>
      </c>
      <c r="J5" s="155"/>
      <c r="K5" s="7"/>
      <c r="L5" s="156" t="s">
        <v>32</v>
      </c>
      <c r="M5" s="157"/>
      <c r="N5" s="157"/>
      <c r="O5" s="157"/>
      <c r="P5" s="157"/>
    </row>
    <row r="6" spans="1:16" ht="12.75" customHeight="1">
      <c r="A6" s="30"/>
      <c r="B6" s="32" t="s">
        <v>35</v>
      </c>
      <c r="C6" s="34" t="s">
        <v>36</v>
      </c>
      <c r="D6" s="32" t="s">
        <v>37</v>
      </c>
      <c r="E6" s="32" t="s">
        <v>38</v>
      </c>
      <c r="F6" s="32" t="s">
        <v>39</v>
      </c>
      <c r="G6" s="36" t="s">
        <v>40</v>
      </c>
      <c r="H6" s="47" t="s">
        <v>42</v>
      </c>
      <c r="I6" s="48" t="s">
        <v>35</v>
      </c>
      <c r="J6" s="50" t="s">
        <v>54</v>
      </c>
      <c r="K6" s="7"/>
      <c r="L6" s="158"/>
      <c r="M6" s="159"/>
      <c r="N6" s="159"/>
      <c r="O6" s="159"/>
      <c r="P6" s="159"/>
    </row>
    <row r="7" spans="1:16" ht="12.75" customHeight="1">
      <c r="A7" s="52" t="s">
        <v>55</v>
      </c>
      <c r="B7" s="54">
        <v>44682</v>
      </c>
      <c r="C7" s="55">
        <v>1</v>
      </c>
      <c r="D7" s="60">
        <v>1000</v>
      </c>
      <c r="E7" s="52">
        <v>0</v>
      </c>
      <c r="F7" s="60">
        <f t="shared" ref="F7:F9" si="0">D7+E7</f>
        <v>1000</v>
      </c>
      <c r="G7" s="64">
        <v>25.99</v>
      </c>
      <c r="H7" s="66">
        <f t="shared" ref="H7:H9" si="1">F7+G7</f>
        <v>1025.99</v>
      </c>
      <c r="I7" s="67">
        <v>46143</v>
      </c>
      <c r="J7" s="72">
        <f t="shared" ref="J7:J9" si="2">H7</f>
        <v>1025.99</v>
      </c>
      <c r="K7" s="7"/>
      <c r="L7" s="158"/>
      <c r="M7" s="159"/>
      <c r="N7" s="159"/>
      <c r="O7" s="159"/>
      <c r="P7" s="159"/>
    </row>
    <row r="8" spans="1:16" ht="12.75" customHeight="1">
      <c r="A8" s="52" t="s">
        <v>55</v>
      </c>
      <c r="B8" s="54">
        <v>38504</v>
      </c>
      <c r="C8" s="55">
        <v>2</v>
      </c>
      <c r="D8" s="60">
        <v>990</v>
      </c>
      <c r="E8" s="52">
        <v>0</v>
      </c>
      <c r="F8" s="60">
        <f t="shared" si="0"/>
        <v>990</v>
      </c>
      <c r="G8" s="64">
        <v>8</v>
      </c>
      <c r="H8" s="66">
        <f t="shared" si="1"/>
        <v>998</v>
      </c>
      <c r="I8" s="67">
        <v>39965</v>
      </c>
      <c r="J8" s="72">
        <f t="shared" si="2"/>
        <v>998</v>
      </c>
      <c r="K8" s="7"/>
      <c r="L8" s="158"/>
      <c r="M8" s="159"/>
      <c r="N8" s="159"/>
      <c r="O8" s="159"/>
      <c r="P8" s="159"/>
    </row>
    <row r="9" spans="1:16" ht="12.75" customHeight="1">
      <c r="A9" s="52" t="s">
        <v>55</v>
      </c>
      <c r="B9" s="54">
        <v>43617</v>
      </c>
      <c r="C9" s="55">
        <v>3</v>
      </c>
      <c r="D9" s="60">
        <v>800</v>
      </c>
      <c r="E9" s="52">
        <v>0</v>
      </c>
      <c r="F9" s="60">
        <f t="shared" si="0"/>
        <v>800</v>
      </c>
      <c r="G9" s="64">
        <v>25.99</v>
      </c>
      <c r="H9" s="66">
        <f t="shared" si="1"/>
        <v>825.99</v>
      </c>
      <c r="I9" s="67">
        <v>45078</v>
      </c>
      <c r="J9" s="72">
        <f t="shared" si="2"/>
        <v>825.99</v>
      </c>
      <c r="K9" s="7"/>
      <c r="L9" s="158"/>
      <c r="M9" s="159"/>
      <c r="N9" s="159"/>
      <c r="O9" s="159"/>
      <c r="P9" s="159"/>
    </row>
    <row r="10" spans="1:16" ht="12.75" customHeight="1">
      <c r="A10" s="52"/>
      <c r="B10" s="54">
        <v>37803</v>
      </c>
      <c r="C10" s="55">
        <v>4</v>
      </c>
      <c r="D10" s="76" t="s">
        <v>103</v>
      </c>
      <c r="E10" s="77"/>
      <c r="F10" s="76" t="s">
        <v>103</v>
      </c>
      <c r="G10" s="78" t="s">
        <v>103</v>
      </c>
      <c r="H10" s="79" t="s">
        <v>103</v>
      </c>
      <c r="I10" s="67"/>
      <c r="J10" s="72"/>
      <c r="K10" s="7"/>
      <c r="L10" s="158"/>
      <c r="M10" s="159"/>
      <c r="N10" s="159"/>
      <c r="O10" s="159"/>
      <c r="P10" s="159"/>
    </row>
    <row r="11" spans="1:16" ht="12.75" customHeight="1">
      <c r="A11" s="81"/>
      <c r="B11" s="82" t="s">
        <v>104</v>
      </c>
      <c r="C11" s="83"/>
      <c r="D11" s="86">
        <f>SUM(D7:D9)</f>
        <v>2790</v>
      </c>
      <c r="E11" s="81"/>
      <c r="F11" s="86">
        <f t="shared" ref="F11:H11" si="3">SUM(F7:F9)</f>
        <v>2790</v>
      </c>
      <c r="G11" s="88">
        <f t="shared" si="3"/>
        <v>59.97999999999999</v>
      </c>
      <c r="H11" s="86">
        <f t="shared" si="3"/>
        <v>2849.98</v>
      </c>
      <c r="I11" s="90"/>
      <c r="J11" s="93">
        <f>SUM(J7:J9)</f>
        <v>2849.98</v>
      </c>
      <c r="K11" s="7"/>
      <c r="L11" s="158"/>
      <c r="M11" s="159"/>
      <c r="N11" s="159"/>
      <c r="O11" s="159"/>
      <c r="P11" s="159"/>
    </row>
    <row r="12" spans="1:16" ht="12.75" customHeight="1">
      <c r="A12" s="52"/>
      <c r="B12" s="54"/>
      <c r="C12" s="55"/>
      <c r="D12" s="95"/>
      <c r="E12" s="52"/>
      <c r="F12" s="60"/>
      <c r="G12" s="97"/>
      <c r="H12" s="66"/>
      <c r="I12" s="67"/>
      <c r="J12" s="99"/>
      <c r="K12" s="7"/>
      <c r="L12" s="158"/>
      <c r="M12" s="159"/>
      <c r="N12" s="159"/>
      <c r="O12" s="159"/>
      <c r="P12" s="159"/>
    </row>
    <row r="13" spans="1:16" ht="12.75" customHeight="1">
      <c r="A13" s="52"/>
      <c r="B13" s="54"/>
      <c r="C13" s="55"/>
      <c r="D13" s="95"/>
      <c r="E13" s="52"/>
      <c r="F13" s="60"/>
      <c r="G13" s="97"/>
      <c r="H13" s="66"/>
      <c r="I13" s="67"/>
      <c r="J13" s="99"/>
      <c r="K13" s="7"/>
      <c r="L13" s="158"/>
      <c r="M13" s="159"/>
      <c r="N13" s="159"/>
      <c r="O13" s="159"/>
      <c r="P13" s="159"/>
    </row>
    <row r="14" spans="1:16" ht="12.75" customHeight="1">
      <c r="A14" s="6"/>
      <c r="B14" s="102"/>
      <c r="C14" s="104">
        <v>1</v>
      </c>
      <c r="D14" s="95"/>
      <c r="E14" s="7">
        <v>0</v>
      </c>
      <c r="F14" s="95">
        <f t="shared" ref="F14:F38" si="4">D14+E14</f>
        <v>0</v>
      </c>
      <c r="G14" s="108"/>
      <c r="H14" s="95">
        <f t="shared" ref="H14:H38" si="5">F14+G14</f>
        <v>0</v>
      </c>
      <c r="I14" s="110"/>
      <c r="J14" s="112"/>
      <c r="K14" s="7"/>
      <c r="L14" s="158"/>
      <c r="M14" s="159"/>
      <c r="N14" s="159"/>
      <c r="O14" s="159"/>
      <c r="P14" s="159"/>
    </row>
    <row r="15" spans="1:16" ht="12.75" customHeight="1">
      <c r="A15" s="6"/>
      <c r="B15" s="6"/>
      <c r="C15" s="104">
        <v>2</v>
      </c>
      <c r="D15" s="95"/>
      <c r="E15" s="7"/>
      <c r="F15" s="95">
        <f t="shared" si="4"/>
        <v>0</v>
      </c>
      <c r="G15" s="108"/>
      <c r="H15" s="95">
        <f t="shared" si="5"/>
        <v>0</v>
      </c>
      <c r="I15" s="110"/>
      <c r="J15" s="112"/>
      <c r="K15" s="7"/>
      <c r="L15" s="158"/>
      <c r="M15" s="159"/>
      <c r="N15" s="159"/>
      <c r="O15" s="159"/>
      <c r="P15" s="159"/>
    </row>
    <row r="16" spans="1:16" ht="12.75" customHeight="1">
      <c r="A16" s="6"/>
      <c r="B16" s="6"/>
      <c r="C16" s="104">
        <v>3</v>
      </c>
      <c r="D16" s="95"/>
      <c r="E16" s="7"/>
      <c r="F16" s="95">
        <f t="shared" si="4"/>
        <v>0</v>
      </c>
      <c r="G16" s="108"/>
      <c r="H16" s="95">
        <f t="shared" si="5"/>
        <v>0</v>
      </c>
      <c r="I16" s="110"/>
      <c r="J16" s="112"/>
      <c r="K16" s="7"/>
      <c r="L16" s="158"/>
      <c r="M16" s="159"/>
      <c r="N16" s="159"/>
      <c r="O16" s="159"/>
      <c r="P16" s="159"/>
    </row>
    <row r="17" spans="1:16" ht="12.75" customHeight="1">
      <c r="A17" s="6"/>
      <c r="B17" s="6"/>
      <c r="C17" s="104">
        <v>4</v>
      </c>
      <c r="D17" s="95"/>
      <c r="E17" s="7"/>
      <c r="F17" s="95">
        <f t="shared" si="4"/>
        <v>0</v>
      </c>
      <c r="G17" s="108"/>
      <c r="H17" s="95">
        <f t="shared" si="5"/>
        <v>0</v>
      </c>
      <c r="I17" s="110"/>
      <c r="J17" s="112"/>
      <c r="K17" s="7"/>
      <c r="L17" s="158"/>
      <c r="M17" s="159"/>
      <c r="N17" s="159"/>
      <c r="O17" s="159"/>
      <c r="P17" s="159"/>
    </row>
    <row r="18" spans="1:16" ht="12.75" customHeight="1">
      <c r="A18" s="6"/>
      <c r="B18" s="102"/>
      <c r="C18" s="104">
        <v>5</v>
      </c>
      <c r="D18" s="95"/>
      <c r="E18" s="7"/>
      <c r="F18" s="95">
        <f t="shared" si="4"/>
        <v>0</v>
      </c>
      <c r="G18" s="108"/>
      <c r="H18" s="95">
        <f t="shared" si="5"/>
        <v>0</v>
      </c>
      <c r="I18" s="110"/>
      <c r="J18" s="112"/>
      <c r="K18" s="7"/>
      <c r="L18" s="158"/>
      <c r="M18" s="159"/>
      <c r="N18" s="159"/>
      <c r="O18" s="159"/>
      <c r="P18" s="159"/>
    </row>
    <row r="19" spans="1:16" ht="12.75" customHeight="1">
      <c r="A19" s="6"/>
      <c r="B19" s="102"/>
      <c r="C19" s="104">
        <v>6</v>
      </c>
      <c r="D19" s="95"/>
      <c r="E19" s="7"/>
      <c r="F19" s="95">
        <f t="shared" si="4"/>
        <v>0</v>
      </c>
      <c r="G19" s="108"/>
      <c r="H19" s="95">
        <f t="shared" si="5"/>
        <v>0</v>
      </c>
      <c r="I19" s="110"/>
      <c r="J19" s="112"/>
      <c r="K19" s="7"/>
      <c r="L19" s="158"/>
      <c r="M19" s="159"/>
      <c r="N19" s="159"/>
      <c r="O19" s="159"/>
      <c r="P19" s="159"/>
    </row>
    <row r="20" spans="1:16" ht="12.75" customHeight="1">
      <c r="A20" s="6"/>
      <c r="B20" s="102"/>
      <c r="C20" s="104">
        <v>7</v>
      </c>
      <c r="D20" s="95"/>
      <c r="E20" s="7"/>
      <c r="F20" s="95">
        <f t="shared" si="4"/>
        <v>0</v>
      </c>
      <c r="G20" s="108"/>
      <c r="H20" s="95">
        <f t="shared" si="5"/>
        <v>0</v>
      </c>
      <c r="I20" s="110"/>
      <c r="J20" s="112"/>
      <c r="K20" s="7"/>
      <c r="L20" s="158"/>
      <c r="M20" s="159"/>
      <c r="N20" s="159"/>
      <c r="O20" s="159"/>
      <c r="P20" s="159"/>
    </row>
    <row r="21" spans="1:16" ht="12.75" customHeight="1">
      <c r="A21" s="6"/>
      <c r="B21" s="102"/>
      <c r="C21" s="104">
        <v>8</v>
      </c>
      <c r="D21" s="95"/>
      <c r="E21" s="7"/>
      <c r="F21" s="95">
        <f t="shared" si="4"/>
        <v>0</v>
      </c>
      <c r="G21" s="108"/>
      <c r="H21" s="95">
        <f t="shared" si="5"/>
        <v>0</v>
      </c>
      <c r="I21" s="110"/>
      <c r="J21" s="112"/>
      <c r="K21" s="7"/>
      <c r="L21" s="158"/>
      <c r="M21" s="159"/>
      <c r="N21" s="159"/>
      <c r="O21" s="159"/>
      <c r="P21" s="159"/>
    </row>
    <row r="22" spans="1:16" ht="12.75" customHeight="1">
      <c r="A22" s="6"/>
      <c r="B22" s="102"/>
      <c r="C22" s="104">
        <v>9</v>
      </c>
      <c r="D22" s="95"/>
      <c r="E22" s="7"/>
      <c r="F22" s="95">
        <f t="shared" si="4"/>
        <v>0</v>
      </c>
      <c r="G22" s="108"/>
      <c r="H22" s="95">
        <f t="shared" si="5"/>
        <v>0</v>
      </c>
      <c r="I22" s="110"/>
      <c r="J22" s="112"/>
      <c r="K22" s="7"/>
      <c r="L22" s="158"/>
      <c r="M22" s="159"/>
      <c r="N22" s="159"/>
      <c r="O22" s="159"/>
      <c r="P22" s="159"/>
    </row>
    <row r="23" spans="1:16" ht="12.75" customHeight="1">
      <c r="A23" s="6"/>
      <c r="B23" s="6"/>
      <c r="C23" s="104">
        <v>10</v>
      </c>
      <c r="D23" s="95"/>
      <c r="E23" s="7"/>
      <c r="F23" s="95">
        <f t="shared" si="4"/>
        <v>0</v>
      </c>
      <c r="G23" s="108"/>
      <c r="H23" s="95">
        <f t="shared" si="5"/>
        <v>0</v>
      </c>
      <c r="I23" s="110"/>
      <c r="J23" s="112"/>
      <c r="K23" s="7"/>
      <c r="L23" s="158"/>
      <c r="M23" s="159"/>
      <c r="N23" s="159"/>
      <c r="O23" s="159"/>
      <c r="P23" s="159"/>
    </row>
    <row r="24" spans="1:16" ht="12.75" customHeight="1">
      <c r="A24" s="6"/>
      <c r="B24" s="6"/>
      <c r="C24" s="104">
        <v>11</v>
      </c>
      <c r="D24" s="95"/>
      <c r="E24" s="7"/>
      <c r="F24" s="95">
        <f t="shared" si="4"/>
        <v>0</v>
      </c>
      <c r="G24" s="108"/>
      <c r="H24" s="95">
        <f t="shared" si="5"/>
        <v>0</v>
      </c>
      <c r="I24" s="110"/>
      <c r="J24" s="112"/>
      <c r="K24" s="7"/>
      <c r="L24" s="158"/>
      <c r="M24" s="159"/>
      <c r="N24" s="159"/>
      <c r="O24" s="159"/>
      <c r="P24" s="159"/>
    </row>
    <row r="25" spans="1:16" ht="12.75" customHeight="1">
      <c r="A25" s="6"/>
      <c r="B25" s="6"/>
      <c r="C25" s="104">
        <v>12</v>
      </c>
      <c r="D25" s="95"/>
      <c r="E25" s="7"/>
      <c r="F25" s="95">
        <f t="shared" si="4"/>
        <v>0</v>
      </c>
      <c r="G25" s="108"/>
      <c r="H25" s="95">
        <f t="shared" si="5"/>
        <v>0</v>
      </c>
      <c r="I25" s="110"/>
      <c r="J25" s="112"/>
      <c r="K25" s="7"/>
      <c r="L25" s="158"/>
      <c r="M25" s="159"/>
      <c r="N25" s="159"/>
      <c r="O25" s="159"/>
      <c r="P25" s="159"/>
    </row>
    <row r="26" spans="1:16" ht="12.75" customHeight="1">
      <c r="A26" s="6"/>
      <c r="B26" s="6"/>
      <c r="C26" s="104">
        <v>13</v>
      </c>
      <c r="D26" s="95"/>
      <c r="E26" s="7"/>
      <c r="F26" s="95">
        <f t="shared" si="4"/>
        <v>0</v>
      </c>
      <c r="G26" s="108"/>
      <c r="H26" s="95">
        <f t="shared" si="5"/>
        <v>0</v>
      </c>
      <c r="I26" s="110"/>
      <c r="J26" s="112"/>
      <c r="K26" s="7"/>
      <c r="L26" s="158"/>
      <c r="M26" s="159"/>
      <c r="N26" s="159"/>
      <c r="O26" s="159"/>
      <c r="P26" s="159"/>
    </row>
    <row r="27" spans="1:16" ht="12.75" customHeight="1">
      <c r="A27" s="6"/>
      <c r="B27" s="6"/>
      <c r="C27" s="104">
        <v>14</v>
      </c>
      <c r="D27" s="95"/>
      <c r="E27" s="7"/>
      <c r="F27" s="95">
        <f t="shared" si="4"/>
        <v>0</v>
      </c>
      <c r="G27" s="108"/>
      <c r="H27" s="95">
        <f t="shared" si="5"/>
        <v>0</v>
      </c>
      <c r="I27" s="110"/>
      <c r="J27" s="112"/>
      <c r="K27" s="7"/>
      <c r="L27" s="158"/>
      <c r="M27" s="159"/>
      <c r="N27" s="159"/>
      <c r="O27" s="159"/>
      <c r="P27" s="159"/>
    </row>
    <row r="28" spans="1:16" ht="12.75" customHeight="1">
      <c r="A28" s="6"/>
      <c r="B28" s="6"/>
      <c r="C28" s="104">
        <v>15</v>
      </c>
      <c r="D28" s="95"/>
      <c r="E28" s="7"/>
      <c r="F28" s="95">
        <f t="shared" si="4"/>
        <v>0</v>
      </c>
      <c r="G28" s="108"/>
      <c r="H28" s="95">
        <f t="shared" si="5"/>
        <v>0</v>
      </c>
      <c r="I28" s="110"/>
      <c r="J28" s="112"/>
      <c r="K28" s="7"/>
      <c r="L28" s="158"/>
      <c r="M28" s="159"/>
      <c r="N28" s="159"/>
      <c r="O28" s="159"/>
      <c r="P28" s="159"/>
    </row>
    <row r="29" spans="1:16" ht="12.75" customHeight="1">
      <c r="A29" s="6"/>
      <c r="B29" s="6"/>
      <c r="C29" s="104">
        <v>16</v>
      </c>
      <c r="D29" s="95"/>
      <c r="E29" s="7"/>
      <c r="F29" s="95">
        <f t="shared" si="4"/>
        <v>0</v>
      </c>
      <c r="G29" s="108"/>
      <c r="H29" s="95">
        <f t="shared" si="5"/>
        <v>0</v>
      </c>
      <c r="I29" s="110"/>
      <c r="J29" s="112"/>
      <c r="K29" s="7"/>
      <c r="L29" s="158"/>
      <c r="M29" s="159"/>
      <c r="N29" s="159"/>
      <c r="O29" s="159"/>
      <c r="P29" s="159"/>
    </row>
    <row r="30" spans="1:16" ht="12.75" customHeight="1">
      <c r="A30" s="6"/>
      <c r="B30" s="6"/>
      <c r="C30" s="104">
        <v>17</v>
      </c>
      <c r="D30" s="95"/>
      <c r="E30" s="7"/>
      <c r="F30" s="95">
        <f t="shared" si="4"/>
        <v>0</v>
      </c>
      <c r="G30" s="108"/>
      <c r="H30" s="95">
        <f t="shared" si="5"/>
        <v>0</v>
      </c>
      <c r="I30" s="110"/>
      <c r="J30" s="112"/>
      <c r="K30" s="7"/>
      <c r="L30" s="158"/>
      <c r="M30" s="159"/>
      <c r="N30" s="159"/>
      <c r="O30" s="159"/>
      <c r="P30" s="159"/>
    </row>
    <row r="31" spans="1:16" ht="12.75" customHeight="1">
      <c r="A31" s="6"/>
      <c r="B31" s="6"/>
      <c r="C31" s="104">
        <v>18</v>
      </c>
      <c r="D31" s="95"/>
      <c r="E31" s="7"/>
      <c r="F31" s="95">
        <f t="shared" si="4"/>
        <v>0</v>
      </c>
      <c r="G31" s="108"/>
      <c r="H31" s="95">
        <f t="shared" si="5"/>
        <v>0</v>
      </c>
      <c r="I31" s="110"/>
      <c r="J31" s="112"/>
      <c r="K31" s="7"/>
      <c r="L31" s="158"/>
      <c r="M31" s="159"/>
      <c r="N31" s="159"/>
      <c r="O31" s="159"/>
      <c r="P31" s="159"/>
    </row>
    <row r="32" spans="1:16" ht="12.75" customHeight="1">
      <c r="A32" s="6"/>
      <c r="B32" s="6"/>
      <c r="C32" s="104">
        <v>19</v>
      </c>
      <c r="D32" s="95"/>
      <c r="E32" s="7"/>
      <c r="F32" s="95">
        <f t="shared" si="4"/>
        <v>0</v>
      </c>
      <c r="G32" s="108"/>
      <c r="H32" s="95">
        <f t="shared" si="5"/>
        <v>0</v>
      </c>
      <c r="I32" s="110"/>
      <c r="J32" s="112"/>
      <c r="K32" s="7"/>
      <c r="L32" s="158"/>
      <c r="M32" s="159"/>
      <c r="N32" s="159"/>
      <c r="O32" s="159"/>
      <c r="P32" s="159"/>
    </row>
    <row r="33" spans="1:16" ht="12.75" customHeight="1">
      <c r="A33" s="6"/>
      <c r="B33" s="6"/>
      <c r="C33" s="104">
        <v>20</v>
      </c>
      <c r="D33" s="95"/>
      <c r="E33" s="7"/>
      <c r="F33" s="95">
        <f t="shared" si="4"/>
        <v>0</v>
      </c>
      <c r="G33" s="108"/>
      <c r="H33" s="95">
        <f t="shared" si="5"/>
        <v>0</v>
      </c>
      <c r="I33" s="110"/>
      <c r="J33" s="112"/>
      <c r="K33" s="7"/>
      <c r="L33" s="158"/>
      <c r="M33" s="159"/>
      <c r="N33" s="159"/>
      <c r="O33" s="159"/>
      <c r="P33" s="159"/>
    </row>
    <row r="34" spans="1:16" ht="12.75" customHeight="1">
      <c r="A34" s="6"/>
      <c r="B34" s="6"/>
      <c r="C34" s="104">
        <v>21</v>
      </c>
      <c r="D34" s="95"/>
      <c r="E34" s="7"/>
      <c r="F34" s="95">
        <f t="shared" si="4"/>
        <v>0</v>
      </c>
      <c r="G34" s="108"/>
      <c r="H34" s="95">
        <f t="shared" si="5"/>
        <v>0</v>
      </c>
      <c r="I34" s="110"/>
      <c r="J34" s="112"/>
      <c r="K34" s="7"/>
      <c r="L34" s="158"/>
      <c r="M34" s="159"/>
      <c r="N34" s="159"/>
      <c r="O34" s="159"/>
      <c r="P34" s="159"/>
    </row>
    <row r="35" spans="1:16" ht="12.75" customHeight="1">
      <c r="A35" s="6"/>
      <c r="B35" s="6"/>
      <c r="C35" s="104">
        <v>22</v>
      </c>
      <c r="D35" s="95"/>
      <c r="E35" s="7"/>
      <c r="F35" s="95">
        <f t="shared" si="4"/>
        <v>0</v>
      </c>
      <c r="G35" s="108"/>
      <c r="H35" s="95">
        <f t="shared" si="5"/>
        <v>0</v>
      </c>
      <c r="I35" s="110"/>
      <c r="J35" s="112"/>
      <c r="K35" s="7"/>
      <c r="L35" s="158"/>
      <c r="M35" s="159"/>
      <c r="N35" s="159"/>
      <c r="O35" s="159"/>
      <c r="P35" s="159"/>
    </row>
    <row r="36" spans="1:16" ht="12.75" customHeight="1">
      <c r="A36" s="6"/>
      <c r="B36" s="6"/>
      <c r="C36" s="104">
        <v>23</v>
      </c>
      <c r="D36" s="95"/>
      <c r="E36" s="7"/>
      <c r="F36" s="95">
        <f t="shared" si="4"/>
        <v>0</v>
      </c>
      <c r="G36" s="108"/>
      <c r="H36" s="95">
        <f t="shared" si="5"/>
        <v>0</v>
      </c>
      <c r="I36" s="110"/>
      <c r="J36" s="112"/>
      <c r="K36" s="7"/>
      <c r="L36" s="158"/>
      <c r="M36" s="159"/>
      <c r="N36" s="159"/>
      <c r="O36" s="159"/>
      <c r="P36" s="159"/>
    </row>
    <row r="37" spans="1:16" ht="12.75" customHeight="1">
      <c r="A37" s="6"/>
      <c r="B37" s="6"/>
      <c r="C37" s="104">
        <v>24</v>
      </c>
      <c r="D37" s="95"/>
      <c r="E37" s="7"/>
      <c r="F37" s="95">
        <f t="shared" si="4"/>
        <v>0</v>
      </c>
      <c r="G37" s="108"/>
      <c r="H37" s="95">
        <f t="shared" si="5"/>
        <v>0</v>
      </c>
      <c r="I37" s="110"/>
      <c r="J37" s="112"/>
      <c r="K37" s="7"/>
      <c r="L37" s="158"/>
      <c r="M37" s="159"/>
      <c r="N37" s="159"/>
      <c r="O37" s="159"/>
      <c r="P37" s="159"/>
    </row>
    <row r="38" spans="1:16" ht="12.75" customHeight="1">
      <c r="A38" s="6"/>
      <c r="B38" s="6"/>
      <c r="C38" s="104">
        <v>25</v>
      </c>
      <c r="D38" s="95"/>
      <c r="E38" s="7"/>
      <c r="F38" s="95">
        <f t="shared" si="4"/>
        <v>0</v>
      </c>
      <c r="G38" s="108"/>
      <c r="H38" s="95">
        <f t="shared" si="5"/>
        <v>0</v>
      </c>
      <c r="I38" s="110"/>
      <c r="J38" s="112"/>
      <c r="K38" s="7"/>
      <c r="L38" s="158"/>
      <c r="M38" s="159"/>
      <c r="N38" s="159"/>
      <c r="O38" s="159"/>
      <c r="P38" s="159"/>
    </row>
    <row r="39" spans="1:16" ht="3.75" customHeight="1">
      <c r="A39" s="7" t="s">
        <v>112</v>
      </c>
      <c r="B39" s="6"/>
      <c r="C39" s="104"/>
      <c r="D39" s="7"/>
      <c r="E39" s="7"/>
      <c r="F39" s="7"/>
      <c r="G39" s="121"/>
      <c r="H39" s="7" t="s">
        <v>113</v>
      </c>
      <c r="I39" s="110"/>
      <c r="J39" s="122"/>
      <c r="K39" s="7"/>
      <c r="L39" s="158"/>
      <c r="M39" s="159"/>
      <c r="N39" s="159"/>
      <c r="O39" s="159"/>
      <c r="P39" s="159"/>
    </row>
    <row r="40" spans="1:16" ht="12.75" customHeight="1">
      <c r="A40" s="124"/>
      <c r="B40" s="124" t="s">
        <v>104</v>
      </c>
      <c r="C40" s="125"/>
      <c r="D40" s="127">
        <f t="shared" ref="D40:E40" si="6">SUM(D14:D39)</f>
        <v>0</v>
      </c>
      <c r="E40" s="124">
        <f t="shared" si="6"/>
        <v>0</v>
      </c>
      <c r="F40" s="127">
        <f>SUM(F14:F38)</f>
        <v>0</v>
      </c>
      <c r="G40" s="129">
        <f t="shared" ref="G40:H40" si="7">SUM(G14:G39)</f>
        <v>0</v>
      </c>
      <c r="H40" s="127">
        <f t="shared" si="7"/>
        <v>0</v>
      </c>
      <c r="I40" s="131"/>
      <c r="J40" s="133">
        <f>SUM(J14:J39)</f>
        <v>0</v>
      </c>
      <c r="K40" s="7"/>
      <c r="L40" s="158"/>
      <c r="M40" s="159"/>
      <c r="N40" s="159"/>
      <c r="O40" s="159"/>
      <c r="P40" s="159"/>
    </row>
    <row r="41" spans="1:16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</sheetData>
  <mergeCells count="3">
    <mergeCell ref="A1:H1"/>
    <mergeCell ref="I5:J5"/>
    <mergeCell ref="L5:P4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Expense Date</vt:lpstr>
      <vt:lpstr>Program &amp; Budget Codes</vt:lpstr>
      <vt:lpstr>Invoice Journal</vt:lpstr>
      <vt:lpstr>ContractorFees</vt:lpstr>
      <vt:lpstr>ContractorReimbursement</vt:lpstr>
      <vt:lpstr>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HUB Cycling</cp:lastModifiedBy>
  <dcterms:modified xsi:type="dcterms:W3CDTF">2018-10-12T19:57:03Z</dcterms:modified>
</cp:coreProperties>
</file>